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0"/>
  </bookViews>
  <sheets>
    <sheet name="ΔΙΕΥΘΥΝΤΕΣ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<sst xmlns="http://schemas.openxmlformats.org/spreadsheetml/2006/main" count="99" uniqueCount="99">
  <si>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Α/Α </t>
  </si>
  <si>
    <t>ΟΝΟΜΑΤΕΠΩΝΥΜΟ</t>
  </si>
  <si>
    <t>ΣΥΝΟΛΟ 1</t>
  </si>
  <si>
    <t>2. ΕΠΙΣΤΗΜΟΝΙΚΗ – ΠΑΙΔΑΓΩΓΙΚΗ ΚΗ ΣΥΓΚΡΟΤΗΣΗ</t>
  </si>
  <si>
    <t>ΣΥΝΟΛΟ 2</t>
  </si>
  <si>
    <t xml:space="preserve">ΓΕΝΙΚΟ ΣΥΝΟΛΟ </t>
  </si>
  <si>
    <t>Ε</t>
  </si>
  <si>
    <t>Μ</t>
  </si>
  <si>
    <t>Η</t>
  </si>
  <si>
    <t>ΔΙΔΑΚΤΟΡΙΚΟ</t>
  </si>
  <si>
    <t>ΜΕΤΑΠΤΥΧΙΑΚΟ</t>
  </si>
  <si>
    <t>ΠΤΥΧΙΟ ΠΑΙΔ. ΑΚΑΔ. ΄Η  ΣΧΟΛΗΣ  ΝΗΠΙΑΓΩΓΩΝ</t>
  </si>
  <si>
    <t>2Ο ΠΤΥΧΙΟ ΑΕΙ- ΤΕΙ</t>
  </si>
  <si>
    <t xml:space="preserve">Α΄ΞΕΝΗ ΓΛΩΣΣΑ  Β2 ΕΠΙΠΕΔΟΥ </t>
  </si>
  <si>
    <t>Α΄ΞΕΝΗ ΓΛΩΣΣΑ ΑΝ. ΤΟΥ  Β2 ΕΠΙΠΕΔΟΥ</t>
  </si>
  <si>
    <t xml:space="preserve">Β΄ΞΕΝΗ ΓΛΩΣΣΑ  Β2 ΕΠΙΠΕΔΟΥ </t>
  </si>
  <si>
    <t>Β΄ΞΕΝΗ ΓΛΩΣΣΑ ΑΝ. ΤΟΥ  Β2 ΕΠΙΠΕΔΟΥ</t>
  </si>
  <si>
    <t>Διδακτική υπηρεσία &gt; 8 ετών</t>
  </si>
  <si>
    <t>Π.Δ.Ε., Σ.Σ., Δ.Π.Ε., Γραφείο Εκπαίδευσης, ΚΕΔΔΥ, Διευθυντή Σχολείου, ΚΠΕ</t>
  </si>
  <si>
    <t>Προϊσταμένου σχολείου, τμήματος ΕΚΠ.ΘΕ., Υποδ/ντής σχολείου, ΣΕΚ ή ΕΚ, Υπευθύνου ΣΕΚ ή ΕΚ, ΠΕ ή ΑΥ ή ΠΟ.Θ, ΚΕΣΥΠ, ΓΡΑΣΕΠ, ΕΚΦΕ, ΠΛΗΝΕΤ, ΣΥΣΤΑΝΕ</t>
  </si>
  <si>
    <t>ΠΥΣΠΕ,ΑΠΥΣΠΕ, Αιρετός σε Συμβούλια επιλογής</t>
  </si>
  <si>
    <t>ΔΙΔΑΣΚΑΛΕΙΟ</t>
  </si>
  <si>
    <t>ΕΤΗΣΙΑ ΕΠΙΜΟΡΦΩΣΗ ΣΕΛΜΕ, ΣΕΛΔΕ, ΑΣΠΑΙΤΕ,ΣΕΛΕΤΕ</t>
  </si>
  <si>
    <t>ΤΠΕ  Α΄ ΕΠΙΠΕΔΟΥ</t>
  </si>
  <si>
    <t xml:space="preserve"> 1.ΥΠΗΡΕΣΙΑΚΗ ΚΑΤΑΣΤΑΣΗ - ΚΑΘΟΔΗΓΗΤΙΚΗ ΚΑΙ ΔΙΟΙΚΗΤΙΚΗ ΕΜΠΕΙΡΙΑ </t>
  </si>
  <si>
    <t>ΜΟΥΖΙΝΑΣ ΑΠΟΣΤΟΛΟΣ</t>
  </si>
  <si>
    <t>ΘΑΝΟΣ ΣΠΥΡΙΔΩΝ</t>
  </si>
  <si>
    <t>ΠΑΠΑΚΟΥ ΑΡΕΤΗ</t>
  </si>
  <si>
    <t>ΓΚΙΟΥΛΕΚΑΣ ΑΘΑΝΑΣΙΟΣ</t>
  </si>
  <si>
    <t>ΠΑΖΑΡΛΗΣ ΣΠΥΡΟΣ</t>
  </si>
  <si>
    <t>ΖΟΡΜΠΑΣ ΙΩΑΝΝΗΣ</t>
  </si>
  <si>
    <t>ΠΑΠΑΣΑΚΕΛΛΑΡΙΟΥ ΗΛΙΑΣ</t>
  </si>
  <si>
    <t>ΜΠΛΟΥΓΟΥΡΑΣ ΓΕΩΡΓΙΟΣ</t>
  </si>
  <si>
    <t>ΜΗΤΣΑΡΑ ΣΩΤΗΡΙΑ</t>
  </si>
  <si>
    <t>ΠΑΤΑΣ ΔΗΜΗΤΡΙΟΣ</t>
  </si>
  <si>
    <t>ΜΠΑΜΟΣ ΧΡΗΣΤΟΣ</t>
  </si>
  <si>
    <t>ΤΑΞΙΑΡΧΗΣ ΔΗΜΗΤΡΙΟΣ</t>
  </si>
  <si>
    <t>ΑΓΓΕΛΗΣ ΒΑΣΙΛΕΙΟΣ</t>
  </si>
  <si>
    <t>ΑΘΑΝΑΣΙΟΥ ΠΕΤΡΟΣ</t>
  </si>
  <si>
    <t>ΑΝΤΩΝΙΟΥ ΓΕΩΡΓΙΟΣ</t>
  </si>
  <si>
    <t>ΑΝΥΦΑΝΤΗΣ ΙΩΑΝΝΗΣ</t>
  </si>
  <si>
    <t>ΑΡΓΥΡΟΠΟΥΛΟΣ ΠΑΝΑΓΙΩΤΗΣ</t>
  </si>
  <si>
    <t>ΓΑΚΙΑΣ ΒΑΣΙΛΕΙΟΣ</t>
  </si>
  <si>
    <t>ΓΑΛΑΓΑΛΑ ΕΛΕΟΝΩΡΑ</t>
  </si>
  <si>
    <t>ΓΚΑΡΑΒΕΛΑΣ ΑΧΙΛΛΕΥΣ</t>
  </si>
  <si>
    <t>ΓΚΑΡΑΒΕΛΑΣ ΔΗΜΗΤΡΙΟΣ</t>
  </si>
  <si>
    <t>ΓΚΕΡΜΠΕΣΙΩΤΗ ΓΡΑΜΜΑΤΙΑ</t>
  </si>
  <si>
    <t>ΓΚΟΝΤΟΠΟΥΛΟΣ ΧΡΗΣΤΟΣ</t>
  </si>
  <si>
    <t>ΓΚΟΥΜΠΛΙΑ ΕΛΕΝΗ</t>
  </si>
  <si>
    <t>ΓΟΥΣΙΑ ΒΑΣΙΛΙΚΗ</t>
  </si>
  <si>
    <t>ΔΑΣΚΑΛΟΠΟΥΛΟΣ ΚΩΝ/ΝΟΣ</t>
  </si>
  <si>
    <t>ΔΗΜΑΚΟΠΟΥΛΟΣ ΙΩΑΝΝΗΣ</t>
  </si>
  <si>
    <t>ΔΗΜΗΤΡΟΠΟΥΛΟΣ ΛΕΩΝΙΔΑΣ</t>
  </si>
  <si>
    <t>ΖΑΓΑΝΑΣ ΚΩΝ/ΝΟΣ</t>
  </si>
  <si>
    <t>ΖΙΑΚΑ ΑΝΝΑ</t>
  </si>
  <si>
    <t>ΚΑΖΑΝΑ ΑΘΗΝΑ</t>
  </si>
  <si>
    <t>ΚΑΛΥΒΑΣ ΙΩΑΝΝΗΣ</t>
  </si>
  <si>
    <t>ΚΑΤΗΣ ΧΡΗΣΤΟΣ</t>
  </si>
  <si>
    <t>ΚΑΤΣΟΜΗΤΡΟΣ ΗΛΙΑΣ</t>
  </si>
  <si>
    <t>ΚΑΦΕΝΤΖΗΣ ΗΛΙΑΣ</t>
  </si>
  <si>
    <t>ΚΟΥΚΛΑΡΗΣ ΒΑΣΙΛΕΙΟΣ</t>
  </si>
  <si>
    <t>ΚΟΥΤΗΣ ΒΑΙΟΣ</t>
  </si>
  <si>
    <t>ΚΟΥΤΡΟΜΑΝΟΣ ΔΗΜΗΤΡΙΟΣ</t>
  </si>
  <si>
    <t>ΚΟΥΤΣΩΝΗ ΒΑΣΙΛΙΚΗ</t>
  </si>
  <si>
    <t>ΚΟΥΤΣΩΝΗΣ ΙΩΑΝΝΗΣ</t>
  </si>
  <si>
    <t>ΚΥΡΚΟΥ ΑΓΛΑΪΑ</t>
  </si>
  <si>
    <t>ΚΩΝΣΤΑΝΤΑΚΟΥ ΚΩΝ/ΝΤΙΑ</t>
  </si>
  <si>
    <t>ΛΥΚΟΠΟΥΛΟΥ ΜΑΓΔΑΛΗΝΗ</t>
  </si>
  <si>
    <t>ΜΑΝΤΖΙΑΡΛΗ ΠΑΡΑΣΚΕΥΗ</t>
  </si>
  <si>
    <t>ΜΑΡΓΑΡΙΤΗ ΑΓΟΡΙΤΣΑ</t>
  </si>
  <si>
    <t>ΜΗΛΙΤΣΗΣ ΒΑΣΙΛΕΙΟΣ</t>
  </si>
  <si>
    <t>ΜΠΟΤΑΣ ΑΘΑΝΑΣΙΟΣ</t>
  </si>
  <si>
    <t>ΜΠΟΤΗΣ ΧΡΗΣΤΟΣ</t>
  </si>
  <si>
    <t>ΠΑΛΑΠΕΛΑ ΓΕΩΡΓΙΑ</t>
  </si>
  <si>
    <t>ΠΑΠΑΔΗΜΟΥ ΧΑΡΙΚΛΕΙΑ</t>
  </si>
  <si>
    <t>ΠΡΙΤΣΑ ΕΛΕΝΗ</t>
  </si>
  <si>
    <t>ΧΑΛΑΝΟΥΛΗΣ ΚΩΝΣΤΑΝΤΙΝΟΣ</t>
  </si>
  <si>
    <t>ΤΣΙΡΕΠΑΣ ΘΩΜΑΣ</t>
  </si>
  <si>
    <t>ΤΣΙΤΣΙΜΠΗΣ ΓΕΩΡΓΙΟΣ</t>
  </si>
  <si>
    <t>ΤΣΙΤΟΣ ΘΩΜΑΣ</t>
  </si>
  <si>
    <t>ΦΡΑΓΚΟΣ ΔΗΜΗΤΡΙΟΣ</t>
  </si>
  <si>
    <t>ΤΑΣΙΑΣ ΙΩΑΝΝΗΣ</t>
  </si>
  <si>
    <t>ΠΑΠΑΚΥΡΙΤΣΗΣ ΓΕΩΡΓΙΟΣ</t>
  </si>
  <si>
    <t>ΠΛΑΙΝΟΣ ΓΕΩΡΓΙΟΣ</t>
  </si>
  <si>
    <t>ΣΤΕΡΓΙΟΠΟΥΛΟΣ ΒΑΣΙΛΕΙΟΣ</t>
  </si>
  <si>
    <t>ΣΑΚΚΑΣ ΚΩΝΣΤΑΝΤΙΝΟΣ</t>
  </si>
  <si>
    <t>ΧΡΙΣΤΟΦΟΡΑΚΗΣ ΝΙΧΑΗΛ</t>
  </si>
  <si>
    <t>ΠΑΠΑΘΑΝΑΣΙΟΥ ΑΘΑΝΑΣΙΟΣ</t>
  </si>
  <si>
    <t>ΠΑΠΑΔΗΜΗΤΡΙΟΥ ΑΡΙΣΤΕΑ</t>
  </si>
  <si>
    <t>ΤΣΑΒΑΛΟΣ ΑΝΑΣΤΑΣΙΟΣ</t>
  </si>
  <si>
    <t>ΠΑΛΟΥΚΗΣ ΣΩΤΗΡΙΟΣ</t>
  </si>
  <si>
    <t>ΠΑΠΑΔΗΜΗΤΡΙΟΥ ΕΥΑΓΓΕΛΙΑ</t>
  </si>
  <si>
    <t>ΑΡΓΥΡΗΣ ΚΩΝΣΤΑΝΤΙΝΟΣ</t>
  </si>
  <si>
    <t>ΣΤΑΥΡΟΥΛΑΚΗ ΜΑΡΙΑ</t>
  </si>
  <si>
    <t>ΣΠΥΡΟΠΟΥΛΟΣ ΔΗΜΗΤΡΙΟΣ</t>
  </si>
  <si>
    <t>ΣΒΑΡΝΑΣ ΙΩΑΝΝΗΣ</t>
  </si>
  <si>
    <t>ΨΑΡΟΓΙΩΡΓΟΥ ΑΓΓΕΛΙΚΗ</t>
  </si>
  <si>
    <t>ΠΑΠΑΤΣΙΜΟΥΛΗΣ ΚΩΝΣΤΑΝΤΙΝΟΣ</t>
  </si>
  <si>
    <t>ΑΝΑΚΟΙΝΟΠΟΙΗΜΕΝΟΣ ΠΙΝΑΚΑΣ ΥΠΟΨΗΦΙΩΝ Δ/ΝΤΩΝ ΣΧΟΛΙΚΩΝ ΜΟΝΑΔΩΝ ΜΕΤΑ ΤΗΝ ΕΚΔΙΚΑΣΗ ΤΩΝ ΕΝΣΤΑΝΣΕΩΝ 
ΜΕ ΤΑ ΚΡΙΤΗΡΙΑ ΕΠΙΛΟΓΗΣ  ΠΟΥ ΑΦΟΡΟΥΝ ΣΤΗΝ ΥΠΗΡΕΣΙΑΚΗ ΚΑΤAΣΤΑΣΗ - ΔΙΔΑΚΤΙΚΗ ΕΜΠΕΙΡΙΑ 
ΚΑΙ ΣΤΗΝ 
ΕΠΙΣΤΗΜΟΝΙΚΗ - ΠΑΙΔΑΓΩΓΙΚΗ ΣΥΓΚΡΟΤΗΣΗ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</si>
</sst>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0"/>
  </numFmts>
  <fonts count="43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textRotation="90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120" zoomScaleNormal="120" zoomScalePageLayoutView="0" workbookViewId="0" topLeftCell="A1">
      <pane ySplit="8" topLeftCell="A27" activePane="bottomLeft" state="frozen"/>
      <selection pane="topLeft" activeCell="A1" sqref="A1"/>
      <selection pane="bottomLeft" activeCell="W28" sqref="W28"/>
    </sheetView>
  </sheetViews>
  <sheetFormatPr defaultColWidth="9.140625" defaultRowHeight="12.75"/>
  <cols>
    <col min="1" max="1" width="5.140625" style="1" customWidth="1"/>
    <col min="2" max="2" width="27.140625" style="28" customWidth="1"/>
    <col min="3" max="5" width="3.7109375" style="28" customWidth="1"/>
    <col min="6" max="6" width="6.7109375" style="28" customWidth="1"/>
    <col min="7" max="7" width="5.421875" style="28" customWidth="1"/>
    <col min="8" max="9" width="6.7109375" style="28" customWidth="1"/>
    <col min="10" max="10" width="6.140625" style="28" customWidth="1"/>
    <col min="11" max="11" width="3.28125" style="28" customWidth="1"/>
    <col min="12" max="12" width="3.8515625" style="28" customWidth="1"/>
    <col min="13" max="13" width="4.140625" style="28" customWidth="1"/>
    <col min="14" max="14" width="3.7109375" style="28" customWidth="1"/>
    <col min="15" max="15" width="5.00390625" style="28" customWidth="1"/>
    <col min="16" max="16" width="5.140625" style="28" bestFit="1" customWidth="1"/>
    <col min="17" max="17" width="4.7109375" style="28" customWidth="1"/>
    <col min="18" max="18" width="4.28125" style="28" customWidth="1"/>
    <col min="19" max="19" width="4.421875" style="28" customWidth="1"/>
    <col min="20" max="20" width="5.421875" style="28" customWidth="1"/>
    <col min="21" max="21" width="5.8515625" style="28" customWidth="1"/>
    <col min="22" max="22" width="4.28125" style="28" customWidth="1"/>
    <col min="23" max="23" width="7.7109375" style="30" customWidth="1"/>
  </cols>
  <sheetData>
    <row r="1" spans="2:24" ht="12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3"/>
    </row>
    <row r="2" spans="2:24" ht="47.25" customHeight="1" thickBot="1">
      <c r="B2" s="45" t="s">
        <v>98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3"/>
    </row>
    <row r="3" spans="1:23" ht="12.75" customHeight="1">
      <c r="A3" s="46" t="s">
        <v>0</v>
      </c>
      <c r="B3" s="42" t="s">
        <v>1</v>
      </c>
      <c r="C3" s="36" t="s">
        <v>24</v>
      </c>
      <c r="D3" s="37"/>
      <c r="E3" s="37"/>
      <c r="F3" s="37"/>
      <c r="G3" s="37"/>
      <c r="H3" s="37"/>
      <c r="I3" s="38"/>
      <c r="J3" s="50" t="s">
        <v>2</v>
      </c>
      <c r="K3" s="49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8" t="s">
        <v>4</v>
      </c>
      <c r="W3" s="48" t="s">
        <v>5</v>
      </c>
    </row>
    <row r="4" spans="1:23" ht="12.75" customHeight="1">
      <c r="A4" s="47"/>
      <c r="B4" s="43"/>
      <c r="C4" s="39"/>
      <c r="D4" s="40"/>
      <c r="E4" s="40"/>
      <c r="F4" s="40"/>
      <c r="G4" s="40"/>
      <c r="H4" s="40"/>
      <c r="I4" s="41"/>
      <c r="J4" s="5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8"/>
      <c r="W4" s="48"/>
    </row>
    <row r="5" spans="1:23" ht="12.75">
      <c r="A5" s="47"/>
      <c r="B5" s="43"/>
      <c r="C5" s="39"/>
      <c r="D5" s="40"/>
      <c r="E5" s="40"/>
      <c r="F5" s="40"/>
      <c r="G5" s="40"/>
      <c r="H5" s="40"/>
      <c r="I5" s="41"/>
      <c r="J5" s="5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/>
      <c r="W5" s="48"/>
    </row>
    <row r="6" spans="1:23" ht="12.75" customHeight="1">
      <c r="A6" s="47"/>
      <c r="B6" s="43"/>
      <c r="C6" s="39"/>
      <c r="D6" s="40"/>
      <c r="E6" s="40"/>
      <c r="F6" s="40"/>
      <c r="G6" s="40"/>
      <c r="H6" s="40"/>
      <c r="I6" s="41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8"/>
      <c r="W6" s="48"/>
    </row>
    <row r="7" spans="1:23" ht="12.75">
      <c r="A7" s="47"/>
      <c r="B7" s="43"/>
      <c r="C7" s="39"/>
      <c r="D7" s="40"/>
      <c r="E7" s="40"/>
      <c r="F7" s="40"/>
      <c r="G7" s="40"/>
      <c r="H7" s="40"/>
      <c r="I7" s="41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8"/>
      <c r="W7" s="48"/>
    </row>
    <row r="8" spans="1:23" ht="150.75" customHeight="1">
      <c r="A8" s="47"/>
      <c r="B8" s="44"/>
      <c r="C8" s="11" t="s">
        <v>6</v>
      </c>
      <c r="D8" s="11" t="s">
        <v>7</v>
      </c>
      <c r="E8" s="11" t="s">
        <v>8</v>
      </c>
      <c r="F8" s="12" t="s">
        <v>17</v>
      </c>
      <c r="G8" s="12" t="s">
        <v>18</v>
      </c>
      <c r="H8" s="12" t="s">
        <v>19</v>
      </c>
      <c r="I8" s="12" t="s">
        <v>20</v>
      </c>
      <c r="J8" s="50"/>
      <c r="K8" s="13" t="s">
        <v>9</v>
      </c>
      <c r="L8" s="13" t="s">
        <v>10</v>
      </c>
      <c r="M8" s="13" t="s">
        <v>21</v>
      </c>
      <c r="N8" s="13" t="s">
        <v>12</v>
      </c>
      <c r="O8" s="13" t="s">
        <v>11</v>
      </c>
      <c r="P8" s="13" t="s">
        <v>22</v>
      </c>
      <c r="Q8" s="13" t="s">
        <v>23</v>
      </c>
      <c r="R8" s="13" t="s">
        <v>13</v>
      </c>
      <c r="S8" s="13" t="s">
        <v>14</v>
      </c>
      <c r="T8" s="13" t="s">
        <v>15</v>
      </c>
      <c r="U8" s="13" t="s">
        <v>16</v>
      </c>
      <c r="V8" s="48"/>
      <c r="W8" s="48"/>
    </row>
    <row r="9" spans="1:23" s="10" customFormat="1" ht="18" customHeight="1">
      <c r="A9" s="8">
        <v>1</v>
      </c>
      <c r="B9" s="34" t="s">
        <v>37</v>
      </c>
      <c r="C9" s="23">
        <v>20</v>
      </c>
      <c r="D9" s="23">
        <v>7</v>
      </c>
      <c r="E9" s="23">
        <v>0</v>
      </c>
      <c r="F9" s="24">
        <v>11</v>
      </c>
      <c r="G9" s="23">
        <v>0.25</v>
      </c>
      <c r="H9" s="25">
        <v>1</v>
      </c>
      <c r="I9" s="23">
        <v>0</v>
      </c>
      <c r="J9" s="26">
        <f aca="true" t="shared" si="0" ref="J9:J39">SUM(F9:I9)</f>
        <v>12.25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0.5</v>
      </c>
      <c r="R9" s="23">
        <v>0</v>
      </c>
      <c r="S9" s="23">
        <v>0</v>
      </c>
      <c r="T9" s="23">
        <v>0</v>
      </c>
      <c r="U9" s="23">
        <v>0</v>
      </c>
      <c r="V9" s="4">
        <f aca="true" t="shared" si="1" ref="V9:V39">SUM(K9:U9)</f>
        <v>0.5</v>
      </c>
      <c r="W9" s="27">
        <f aca="true" t="shared" si="2" ref="W9:W39">SUM(V9+J9)</f>
        <v>12.75</v>
      </c>
    </row>
    <row r="10" spans="1:23" s="9" customFormat="1" ht="18" customHeight="1">
      <c r="A10" s="7">
        <v>2</v>
      </c>
      <c r="B10" s="34" t="s">
        <v>38</v>
      </c>
      <c r="C10" s="23">
        <v>27</v>
      </c>
      <c r="D10" s="23">
        <v>6</v>
      </c>
      <c r="E10" s="23">
        <v>15</v>
      </c>
      <c r="F10" s="24">
        <v>11</v>
      </c>
      <c r="G10" s="23">
        <v>2</v>
      </c>
      <c r="H10" s="25"/>
      <c r="I10" s="23">
        <v>0</v>
      </c>
      <c r="J10" s="26">
        <f t="shared" si="0"/>
        <v>13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0.5</v>
      </c>
      <c r="R10" s="23"/>
      <c r="S10" s="23">
        <v>0</v>
      </c>
      <c r="T10" s="23">
        <v>0</v>
      </c>
      <c r="U10" s="23">
        <v>0</v>
      </c>
      <c r="V10" s="4">
        <f t="shared" si="1"/>
        <v>0.5</v>
      </c>
      <c r="W10" s="27">
        <f t="shared" si="2"/>
        <v>13.5</v>
      </c>
    </row>
    <row r="11" spans="1:23" s="9" customFormat="1" ht="12">
      <c r="A11" s="8">
        <v>3</v>
      </c>
      <c r="B11" s="34" t="s">
        <v>39</v>
      </c>
      <c r="C11" s="23">
        <v>15</v>
      </c>
      <c r="D11" s="23">
        <v>0</v>
      </c>
      <c r="E11" s="23">
        <v>4</v>
      </c>
      <c r="F11" s="24">
        <f>ROUNDDOWN((D11+IF(E11&gt;15,1,0))/3,0)/4+C11-8</f>
        <v>7</v>
      </c>
      <c r="G11" s="23">
        <v>0</v>
      </c>
      <c r="H11" s="25">
        <v>0.19</v>
      </c>
      <c r="I11" s="23"/>
      <c r="J11" s="26">
        <f t="shared" si="0"/>
        <v>7.19</v>
      </c>
      <c r="K11" s="23">
        <v>0</v>
      </c>
      <c r="L11" s="23">
        <v>0</v>
      </c>
      <c r="M11" s="23">
        <v>2</v>
      </c>
      <c r="N11" s="23">
        <v>0</v>
      </c>
      <c r="O11" s="23">
        <v>0</v>
      </c>
      <c r="P11" s="23">
        <v>0</v>
      </c>
      <c r="Q11" s="23">
        <v>0.5</v>
      </c>
      <c r="R11" s="23">
        <v>0</v>
      </c>
      <c r="S11" s="23">
        <v>0</v>
      </c>
      <c r="T11" s="23">
        <v>0</v>
      </c>
      <c r="U11" s="23">
        <v>0</v>
      </c>
      <c r="V11" s="4">
        <f t="shared" si="1"/>
        <v>2.5</v>
      </c>
      <c r="W11" s="27">
        <f t="shared" si="2"/>
        <v>9.690000000000001</v>
      </c>
    </row>
    <row r="12" spans="1:23" s="9" customFormat="1" ht="12">
      <c r="A12" s="7">
        <v>4</v>
      </c>
      <c r="B12" s="34" t="s">
        <v>40</v>
      </c>
      <c r="C12" s="23">
        <v>27</v>
      </c>
      <c r="D12" s="23">
        <v>10</v>
      </c>
      <c r="E12" s="23">
        <v>4</v>
      </c>
      <c r="F12" s="24">
        <v>11</v>
      </c>
      <c r="G12" s="23">
        <v>2</v>
      </c>
      <c r="H12" s="25">
        <v>0</v>
      </c>
      <c r="I12" s="23">
        <v>0</v>
      </c>
      <c r="J12" s="26">
        <f t="shared" si="0"/>
        <v>13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0.5</v>
      </c>
      <c r="R12" s="23"/>
      <c r="S12" s="23">
        <v>0</v>
      </c>
      <c r="T12" s="23">
        <v>0</v>
      </c>
      <c r="U12" s="23">
        <v>0</v>
      </c>
      <c r="V12" s="4">
        <f t="shared" si="1"/>
        <v>0.5</v>
      </c>
      <c r="W12" s="27">
        <f t="shared" si="2"/>
        <v>13.5</v>
      </c>
    </row>
    <row r="13" spans="1:23" s="9" customFormat="1" ht="12">
      <c r="A13" s="8">
        <v>5</v>
      </c>
      <c r="B13" s="34" t="s">
        <v>92</v>
      </c>
      <c r="C13" s="23"/>
      <c r="D13" s="23"/>
      <c r="E13" s="23"/>
      <c r="F13" s="24">
        <v>6.5</v>
      </c>
      <c r="G13" s="23"/>
      <c r="H13" s="25">
        <v>1</v>
      </c>
      <c r="I13" s="23"/>
      <c r="J13" s="26">
        <f t="shared" si="0"/>
        <v>7.5</v>
      </c>
      <c r="K13" s="23"/>
      <c r="L13" s="23">
        <v>2.5</v>
      </c>
      <c r="M13" s="23"/>
      <c r="N13" s="23"/>
      <c r="O13" s="23"/>
      <c r="P13" s="23"/>
      <c r="Q13" s="23">
        <v>0.5</v>
      </c>
      <c r="R13" s="23"/>
      <c r="S13" s="23">
        <v>1</v>
      </c>
      <c r="T13" s="23"/>
      <c r="U13" s="23"/>
      <c r="V13" s="4">
        <f t="shared" si="1"/>
        <v>4</v>
      </c>
      <c r="W13" s="27">
        <f t="shared" si="2"/>
        <v>11.5</v>
      </c>
    </row>
    <row r="14" spans="1:23" s="9" customFormat="1" ht="12">
      <c r="A14" s="7">
        <v>6</v>
      </c>
      <c r="B14" s="34" t="s">
        <v>41</v>
      </c>
      <c r="C14" s="23">
        <v>14</v>
      </c>
      <c r="D14" s="23">
        <v>5</v>
      </c>
      <c r="E14" s="23">
        <v>11</v>
      </c>
      <c r="F14" s="24">
        <f>ROUNDDOWN((D14+IF(E14&gt;15,1,0))/3,0)/4+C14-8</f>
        <v>6.25</v>
      </c>
      <c r="G14" s="23">
        <v>0</v>
      </c>
      <c r="H14" s="25"/>
      <c r="I14" s="23">
        <v>0</v>
      </c>
      <c r="J14" s="26">
        <f t="shared" si="0"/>
        <v>6.25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0.5</v>
      </c>
      <c r="R14" s="23">
        <v>0.5</v>
      </c>
      <c r="S14" s="23">
        <v>0</v>
      </c>
      <c r="T14" s="23">
        <v>0</v>
      </c>
      <c r="U14" s="23">
        <v>0</v>
      </c>
      <c r="V14" s="4">
        <f t="shared" si="1"/>
        <v>1</v>
      </c>
      <c r="W14" s="27">
        <f t="shared" si="2"/>
        <v>7.25</v>
      </c>
    </row>
    <row r="15" spans="1:23" s="9" customFormat="1" ht="12">
      <c r="A15" s="8">
        <v>7</v>
      </c>
      <c r="B15" s="34" t="s">
        <v>42</v>
      </c>
      <c r="C15" s="23">
        <v>23</v>
      </c>
      <c r="D15" s="23">
        <v>2</v>
      </c>
      <c r="E15" s="23">
        <v>24</v>
      </c>
      <c r="F15" s="24">
        <v>11</v>
      </c>
      <c r="G15" s="23">
        <v>2</v>
      </c>
      <c r="H15" s="25">
        <v>0</v>
      </c>
      <c r="I15" s="23">
        <v>0</v>
      </c>
      <c r="J15" s="26">
        <f t="shared" si="0"/>
        <v>13</v>
      </c>
      <c r="K15" s="23">
        <v>0</v>
      </c>
      <c r="L15" s="23">
        <v>2.5</v>
      </c>
      <c r="M15" s="23">
        <v>2</v>
      </c>
      <c r="N15" s="23">
        <v>2</v>
      </c>
      <c r="O15" s="23">
        <v>0</v>
      </c>
      <c r="P15" s="23">
        <v>0</v>
      </c>
      <c r="Q15" s="23">
        <v>0.5</v>
      </c>
      <c r="R15" s="23">
        <v>0</v>
      </c>
      <c r="S15" s="23">
        <v>0</v>
      </c>
      <c r="T15" s="23">
        <v>0</v>
      </c>
      <c r="U15" s="23">
        <v>0</v>
      </c>
      <c r="V15" s="4">
        <f t="shared" si="1"/>
        <v>7</v>
      </c>
      <c r="W15" s="27">
        <f t="shared" si="2"/>
        <v>20</v>
      </c>
    </row>
    <row r="16" spans="1:23" s="9" customFormat="1" ht="12">
      <c r="A16" s="7">
        <v>8</v>
      </c>
      <c r="B16" s="34" t="s">
        <v>43</v>
      </c>
      <c r="C16" s="23">
        <v>19</v>
      </c>
      <c r="D16" s="23">
        <v>7</v>
      </c>
      <c r="E16" s="23">
        <v>22</v>
      </c>
      <c r="F16" s="24">
        <v>11</v>
      </c>
      <c r="G16" s="23">
        <v>0</v>
      </c>
      <c r="H16" s="25">
        <v>0</v>
      </c>
      <c r="I16" s="23">
        <v>0</v>
      </c>
      <c r="J16" s="26">
        <f t="shared" si="0"/>
        <v>11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0.5</v>
      </c>
      <c r="R16" s="23">
        <v>0</v>
      </c>
      <c r="S16" s="23">
        <v>0</v>
      </c>
      <c r="T16" s="23">
        <v>0</v>
      </c>
      <c r="U16" s="23">
        <v>0</v>
      </c>
      <c r="V16" s="4">
        <f t="shared" si="1"/>
        <v>0.5</v>
      </c>
      <c r="W16" s="27">
        <f t="shared" si="2"/>
        <v>11.5</v>
      </c>
    </row>
    <row r="17" spans="1:23" s="9" customFormat="1" ht="12">
      <c r="A17" s="7">
        <v>10</v>
      </c>
      <c r="B17" s="34" t="s">
        <v>44</v>
      </c>
      <c r="C17" s="23">
        <v>30</v>
      </c>
      <c r="D17" s="23">
        <v>3</v>
      </c>
      <c r="E17" s="23">
        <v>20</v>
      </c>
      <c r="F17" s="24">
        <v>11</v>
      </c>
      <c r="G17" s="23">
        <v>1.38</v>
      </c>
      <c r="H17" s="25">
        <v>0.38</v>
      </c>
      <c r="I17" s="23">
        <v>0</v>
      </c>
      <c r="J17" s="26">
        <f t="shared" si="0"/>
        <v>12.76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0.5</v>
      </c>
      <c r="R17" s="23"/>
      <c r="S17" s="23">
        <v>0</v>
      </c>
      <c r="T17" s="23">
        <v>0</v>
      </c>
      <c r="U17" s="23">
        <v>0</v>
      </c>
      <c r="V17" s="4">
        <f t="shared" si="1"/>
        <v>0.5</v>
      </c>
      <c r="W17" s="27">
        <f t="shared" si="2"/>
        <v>13.26</v>
      </c>
    </row>
    <row r="18" spans="1:23" s="9" customFormat="1" ht="12">
      <c r="A18" s="8">
        <v>11</v>
      </c>
      <c r="B18" s="34" t="s">
        <v>45</v>
      </c>
      <c r="C18" s="23">
        <v>25</v>
      </c>
      <c r="D18" s="23">
        <v>2</v>
      </c>
      <c r="E18" s="23">
        <v>10</v>
      </c>
      <c r="F18" s="24">
        <v>11</v>
      </c>
      <c r="G18" s="23">
        <v>2</v>
      </c>
      <c r="H18" s="25">
        <v>0</v>
      </c>
      <c r="I18" s="23">
        <v>0</v>
      </c>
      <c r="J18" s="26">
        <f t="shared" si="0"/>
        <v>13</v>
      </c>
      <c r="K18" s="23">
        <v>0</v>
      </c>
      <c r="L18" s="23">
        <v>0</v>
      </c>
      <c r="M18" s="23">
        <v>2</v>
      </c>
      <c r="N18" s="23">
        <v>0</v>
      </c>
      <c r="O18" s="23">
        <v>0</v>
      </c>
      <c r="P18" s="23">
        <v>0</v>
      </c>
      <c r="Q18" s="23">
        <v>0.5</v>
      </c>
      <c r="R18" s="23">
        <v>0</v>
      </c>
      <c r="S18" s="23">
        <v>0</v>
      </c>
      <c r="T18" s="23">
        <v>0</v>
      </c>
      <c r="U18" s="23">
        <v>0</v>
      </c>
      <c r="V18" s="4">
        <f t="shared" si="1"/>
        <v>2.5</v>
      </c>
      <c r="W18" s="27">
        <f t="shared" si="2"/>
        <v>15.5</v>
      </c>
    </row>
    <row r="19" spans="1:23" s="9" customFormat="1" ht="12">
      <c r="A19" s="7">
        <v>12</v>
      </c>
      <c r="B19" s="34" t="s">
        <v>46</v>
      </c>
      <c r="C19" s="23"/>
      <c r="D19" s="23"/>
      <c r="E19" s="23"/>
      <c r="F19" s="24">
        <v>3.5</v>
      </c>
      <c r="G19" s="23">
        <v>1.63</v>
      </c>
      <c r="H19" s="25">
        <v>0.06</v>
      </c>
      <c r="I19" s="23"/>
      <c r="J19" s="26">
        <f t="shared" si="0"/>
        <v>5.1899999999999995</v>
      </c>
      <c r="K19" s="23"/>
      <c r="L19" s="23">
        <v>2.5</v>
      </c>
      <c r="M19" s="23"/>
      <c r="N19" s="23"/>
      <c r="O19" s="23"/>
      <c r="P19" s="23"/>
      <c r="Q19" s="23">
        <v>0.5</v>
      </c>
      <c r="R19" s="23"/>
      <c r="S19" s="23">
        <v>1</v>
      </c>
      <c r="T19" s="23">
        <v>0.25</v>
      </c>
      <c r="U19" s="23"/>
      <c r="V19" s="4">
        <f t="shared" si="1"/>
        <v>4.25</v>
      </c>
      <c r="W19" s="27">
        <f t="shared" si="2"/>
        <v>9.44</v>
      </c>
    </row>
    <row r="20" spans="1:23" s="6" customFormat="1" ht="12">
      <c r="A20" s="4">
        <v>13</v>
      </c>
      <c r="B20" s="34" t="s">
        <v>28</v>
      </c>
      <c r="C20" s="20">
        <v>26</v>
      </c>
      <c r="D20" s="20">
        <v>5</v>
      </c>
      <c r="E20" s="20">
        <v>7</v>
      </c>
      <c r="F20" s="15">
        <v>11</v>
      </c>
      <c r="G20" s="20">
        <v>2</v>
      </c>
      <c r="H20" s="22"/>
      <c r="I20" s="20">
        <v>1</v>
      </c>
      <c r="J20" s="18">
        <f t="shared" si="0"/>
        <v>14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0.5</v>
      </c>
      <c r="R20" s="20">
        <v>0</v>
      </c>
      <c r="S20" s="20">
        <v>0</v>
      </c>
      <c r="T20" s="20">
        <v>0</v>
      </c>
      <c r="U20" s="20">
        <v>0</v>
      </c>
      <c r="V20" s="8">
        <f t="shared" si="1"/>
        <v>0.5</v>
      </c>
      <c r="W20" s="19">
        <f t="shared" si="2"/>
        <v>14.5</v>
      </c>
    </row>
    <row r="21" spans="1:23" s="6" customFormat="1" ht="12">
      <c r="A21" s="5">
        <v>14</v>
      </c>
      <c r="B21" s="34" t="s">
        <v>47</v>
      </c>
      <c r="C21" s="23">
        <v>27</v>
      </c>
      <c r="D21" s="23">
        <v>2</v>
      </c>
      <c r="E21" s="23">
        <v>23</v>
      </c>
      <c r="F21" s="24">
        <v>11</v>
      </c>
      <c r="G21" s="23">
        <v>2</v>
      </c>
      <c r="H21" s="25"/>
      <c r="I21" s="23"/>
      <c r="J21" s="26">
        <f t="shared" si="0"/>
        <v>13</v>
      </c>
      <c r="K21" s="23"/>
      <c r="L21" s="23"/>
      <c r="M21" s="23"/>
      <c r="N21" s="23"/>
      <c r="O21" s="23"/>
      <c r="P21" s="23"/>
      <c r="Q21" s="23">
        <v>0.5</v>
      </c>
      <c r="R21" s="23"/>
      <c r="S21" s="23"/>
      <c r="T21" s="23"/>
      <c r="U21" s="23"/>
      <c r="V21" s="4">
        <f t="shared" si="1"/>
        <v>0.5</v>
      </c>
      <c r="W21" s="27">
        <f t="shared" si="2"/>
        <v>13.5</v>
      </c>
    </row>
    <row r="22" spans="1:23" s="6" customFormat="1" ht="12">
      <c r="A22" s="4">
        <v>15</v>
      </c>
      <c r="B22" s="34" t="s">
        <v>48</v>
      </c>
      <c r="C22" s="23"/>
      <c r="D22" s="23"/>
      <c r="E22" s="23"/>
      <c r="F22" s="24">
        <v>2.75</v>
      </c>
      <c r="G22" s="23"/>
      <c r="H22" s="25"/>
      <c r="I22" s="23"/>
      <c r="J22" s="26">
        <f t="shared" si="0"/>
        <v>2.75</v>
      </c>
      <c r="K22" s="23"/>
      <c r="L22" s="23"/>
      <c r="M22" s="23"/>
      <c r="N22" s="23"/>
      <c r="O22" s="23"/>
      <c r="P22" s="23"/>
      <c r="Q22" s="23">
        <v>0.5</v>
      </c>
      <c r="R22" s="23"/>
      <c r="S22" s="23">
        <v>1</v>
      </c>
      <c r="T22" s="23"/>
      <c r="U22" s="23"/>
      <c r="V22" s="4">
        <f t="shared" si="1"/>
        <v>1.5</v>
      </c>
      <c r="W22" s="27">
        <f t="shared" si="2"/>
        <v>4.25</v>
      </c>
    </row>
    <row r="23" spans="1:23" s="6" customFormat="1" ht="12">
      <c r="A23" s="5">
        <v>16</v>
      </c>
      <c r="B23" s="34" t="s">
        <v>49</v>
      </c>
      <c r="C23" s="23">
        <v>24</v>
      </c>
      <c r="D23" s="23">
        <v>3</v>
      </c>
      <c r="E23" s="23">
        <v>24</v>
      </c>
      <c r="F23" s="24">
        <v>11</v>
      </c>
      <c r="G23" s="23">
        <v>1.88</v>
      </c>
      <c r="H23" s="25">
        <v>0</v>
      </c>
      <c r="I23" s="23">
        <v>0</v>
      </c>
      <c r="J23" s="26">
        <f t="shared" si="0"/>
        <v>12.879999999999999</v>
      </c>
      <c r="K23" s="23">
        <v>0</v>
      </c>
      <c r="L23" s="23">
        <v>2.5</v>
      </c>
      <c r="M23" s="23">
        <v>0</v>
      </c>
      <c r="N23" s="23">
        <v>0</v>
      </c>
      <c r="O23" s="23">
        <v>0</v>
      </c>
      <c r="P23" s="23">
        <v>0</v>
      </c>
      <c r="Q23" s="23">
        <v>0.5</v>
      </c>
      <c r="R23" s="23">
        <v>0</v>
      </c>
      <c r="S23" s="23">
        <v>0</v>
      </c>
      <c r="T23" s="23">
        <v>0</v>
      </c>
      <c r="U23" s="23">
        <v>0</v>
      </c>
      <c r="V23" s="4">
        <f t="shared" si="1"/>
        <v>3</v>
      </c>
      <c r="W23" s="27">
        <f t="shared" si="2"/>
        <v>15.879999999999999</v>
      </c>
    </row>
    <row r="24" spans="1:23" ht="12.75">
      <c r="A24" s="2">
        <v>17</v>
      </c>
      <c r="B24" s="34" t="s">
        <v>50</v>
      </c>
      <c r="C24" s="23">
        <v>25</v>
      </c>
      <c r="D24" s="23">
        <v>7</v>
      </c>
      <c r="E24" s="23">
        <v>28</v>
      </c>
      <c r="F24" s="24">
        <v>11</v>
      </c>
      <c r="G24" s="23">
        <v>2</v>
      </c>
      <c r="H24" s="25">
        <v>0</v>
      </c>
      <c r="I24" s="23">
        <v>0</v>
      </c>
      <c r="J24" s="26">
        <f t="shared" si="0"/>
        <v>13</v>
      </c>
      <c r="K24" s="23">
        <v>0</v>
      </c>
      <c r="L24" s="23">
        <v>0</v>
      </c>
      <c r="M24" s="23">
        <v>2</v>
      </c>
      <c r="N24" s="23">
        <v>2</v>
      </c>
      <c r="O24" s="23">
        <v>0</v>
      </c>
      <c r="P24" s="23">
        <v>0.5</v>
      </c>
      <c r="Q24" s="23">
        <v>0.5</v>
      </c>
      <c r="R24" s="23">
        <v>0</v>
      </c>
      <c r="S24" s="23">
        <v>0</v>
      </c>
      <c r="T24" s="23">
        <v>0</v>
      </c>
      <c r="U24" s="23">
        <v>0</v>
      </c>
      <c r="V24" s="4">
        <f t="shared" si="1"/>
        <v>5</v>
      </c>
      <c r="W24" s="27">
        <f t="shared" si="2"/>
        <v>18</v>
      </c>
    </row>
    <row r="25" spans="1:23" s="6" customFormat="1" ht="12">
      <c r="A25" s="5">
        <v>18</v>
      </c>
      <c r="B25" s="34" t="s">
        <v>51</v>
      </c>
      <c r="C25" s="23">
        <v>14</v>
      </c>
      <c r="D25" s="23">
        <v>10</v>
      </c>
      <c r="E25" s="23">
        <v>17</v>
      </c>
      <c r="F25" s="24">
        <f>ROUNDDOWN((D25+IF(E25&gt;15,1,0))/3,0)/4+C25-8</f>
        <v>6.75</v>
      </c>
      <c r="G25" s="23">
        <v>0.38</v>
      </c>
      <c r="H25" s="25">
        <v>0</v>
      </c>
      <c r="I25" s="23">
        <v>0</v>
      </c>
      <c r="J25" s="26">
        <f t="shared" si="0"/>
        <v>7.13</v>
      </c>
      <c r="K25" s="23">
        <v>0</v>
      </c>
      <c r="L25" s="23">
        <v>0</v>
      </c>
      <c r="M25" s="23">
        <v>0</v>
      </c>
      <c r="N25" s="23">
        <v>2</v>
      </c>
      <c r="O25" s="23">
        <v>0</v>
      </c>
      <c r="P25" s="23">
        <v>0</v>
      </c>
      <c r="Q25" s="23">
        <v>0.5</v>
      </c>
      <c r="R25" s="23">
        <v>0</v>
      </c>
      <c r="S25" s="23">
        <v>0</v>
      </c>
      <c r="T25" s="23">
        <v>0</v>
      </c>
      <c r="U25" s="23">
        <v>0</v>
      </c>
      <c r="V25" s="4">
        <f t="shared" si="1"/>
        <v>2.5</v>
      </c>
      <c r="W25" s="27">
        <f t="shared" si="2"/>
        <v>9.629999999999999</v>
      </c>
    </row>
    <row r="26" spans="1:23" s="6" customFormat="1" ht="12">
      <c r="A26" s="4">
        <v>19</v>
      </c>
      <c r="B26" s="34" t="s">
        <v>52</v>
      </c>
      <c r="C26" s="23">
        <v>16</v>
      </c>
      <c r="D26" s="23">
        <v>8</v>
      </c>
      <c r="E26" s="23">
        <v>25</v>
      </c>
      <c r="F26" s="24">
        <f>ROUNDDOWN((D26+IF(E26&gt;15,1,0))/3,0)/4+C26-8</f>
        <v>8.75</v>
      </c>
      <c r="G26" s="23"/>
      <c r="H26" s="25">
        <v>1</v>
      </c>
      <c r="I26" s="23"/>
      <c r="J26" s="26">
        <f t="shared" si="0"/>
        <v>9.75</v>
      </c>
      <c r="K26" s="23">
        <v>0</v>
      </c>
      <c r="L26" s="23"/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4">
        <f t="shared" si="1"/>
        <v>0</v>
      </c>
      <c r="W26" s="27">
        <f t="shared" si="2"/>
        <v>9.75</v>
      </c>
    </row>
    <row r="27" spans="1:23" ht="12.75">
      <c r="A27" s="3">
        <v>20</v>
      </c>
      <c r="B27" s="34" t="s">
        <v>53</v>
      </c>
      <c r="C27" s="23">
        <v>25</v>
      </c>
      <c r="D27" s="23">
        <v>5</v>
      </c>
      <c r="E27" s="23">
        <v>25</v>
      </c>
      <c r="F27" s="24">
        <v>11</v>
      </c>
      <c r="G27" s="23">
        <v>0</v>
      </c>
      <c r="H27" s="25">
        <v>0.68</v>
      </c>
      <c r="I27" s="23">
        <v>0</v>
      </c>
      <c r="J27" s="26">
        <f t="shared" si="0"/>
        <v>11.68</v>
      </c>
      <c r="K27" s="23">
        <v>0</v>
      </c>
      <c r="L27" s="23">
        <v>2.5</v>
      </c>
      <c r="M27" s="23">
        <v>0</v>
      </c>
      <c r="N27" s="23">
        <v>0</v>
      </c>
      <c r="O27" s="23">
        <v>0</v>
      </c>
      <c r="P27" s="23">
        <v>0</v>
      </c>
      <c r="Q27" s="23">
        <v>0.5</v>
      </c>
      <c r="R27" s="23">
        <v>0</v>
      </c>
      <c r="S27" s="23">
        <v>0</v>
      </c>
      <c r="T27" s="23">
        <v>0</v>
      </c>
      <c r="U27" s="23">
        <v>0</v>
      </c>
      <c r="V27" s="4">
        <f t="shared" si="1"/>
        <v>3</v>
      </c>
      <c r="W27" s="27">
        <f t="shared" si="2"/>
        <v>14.68</v>
      </c>
    </row>
    <row r="28" spans="1:23" s="6" customFormat="1" ht="12">
      <c r="A28" s="4">
        <v>21</v>
      </c>
      <c r="B28" s="34" t="s">
        <v>54</v>
      </c>
      <c r="C28" s="23">
        <v>32</v>
      </c>
      <c r="D28" s="23">
        <v>0</v>
      </c>
      <c r="E28" s="23">
        <v>12</v>
      </c>
      <c r="F28" s="24">
        <v>11</v>
      </c>
      <c r="G28" s="23">
        <v>0</v>
      </c>
      <c r="H28" s="25">
        <v>0.75</v>
      </c>
      <c r="I28" s="23">
        <v>0</v>
      </c>
      <c r="J28" s="26">
        <f t="shared" si="0"/>
        <v>11.75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0.5</v>
      </c>
      <c r="R28" s="23">
        <v>0</v>
      </c>
      <c r="S28" s="23">
        <v>0</v>
      </c>
      <c r="T28" s="23">
        <v>0</v>
      </c>
      <c r="U28" s="23">
        <v>0</v>
      </c>
      <c r="V28" s="4">
        <f t="shared" si="1"/>
        <v>0.5</v>
      </c>
      <c r="W28" s="27">
        <f t="shared" si="2"/>
        <v>12.25</v>
      </c>
    </row>
    <row r="29" spans="1:23" s="6" customFormat="1" ht="12">
      <c r="A29" s="5">
        <v>22</v>
      </c>
      <c r="B29" s="34" t="s">
        <v>30</v>
      </c>
      <c r="C29" s="20">
        <v>26</v>
      </c>
      <c r="D29" s="20">
        <v>8</v>
      </c>
      <c r="E29" s="20">
        <v>5</v>
      </c>
      <c r="F29" s="15">
        <v>11</v>
      </c>
      <c r="G29" s="20">
        <v>2</v>
      </c>
      <c r="H29" s="22">
        <v>0</v>
      </c>
      <c r="I29" s="20">
        <v>1</v>
      </c>
      <c r="J29" s="18">
        <f t="shared" si="0"/>
        <v>14</v>
      </c>
      <c r="K29" s="20">
        <v>0</v>
      </c>
      <c r="L29" s="20">
        <v>0</v>
      </c>
      <c r="M29" s="20">
        <v>2</v>
      </c>
      <c r="N29" s="20">
        <v>0</v>
      </c>
      <c r="O29" s="20">
        <v>0</v>
      </c>
      <c r="P29" s="20">
        <v>0</v>
      </c>
      <c r="Q29" s="20">
        <v>0.5</v>
      </c>
      <c r="R29" s="20">
        <v>0</v>
      </c>
      <c r="S29" s="20">
        <v>0</v>
      </c>
      <c r="T29" s="20">
        <v>0</v>
      </c>
      <c r="U29" s="20">
        <v>0</v>
      </c>
      <c r="V29" s="8">
        <f t="shared" si="1"/>
        <v>2.5</v>
      </c>
      <c r="W29" s="19">
        <f t="shared" si="2"/>
        <v>16.5</v>
      </c>
    </row>
    <row r="30" spans="1:23" ht="12.75">
      <c r="A30" s="2">
        <v>23</v>
      </c>
      <c r="B30" s="34" t="s">
        <v>26</v>
      </c>
      <c r="C30" s="20">
        <v>30</v>
      </c>
      <c r="D30" s="20">
        <v>7</v>
      </c>
      <c r="E30" s="20">
        <v>5</v>
      </c>
      <c r="F30" s="15">
        <v>11</v>
      </c>
      <c r="G30" s="21">
        <v>1.88</v>
      </c>
      <c r="H30" s="22">
        <v>0.12</v>
      </c>
      <c r="I30" s="20">
        <v>0</v>
      </c>
      <c r="J30" s="18">
        <f t="shared" si="0"/>
        <v>12.999999999999998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0.5</v>
      </c>
      <c r="Q30" s="22">
        <v>0.5</v>
      </c>
      <c r="R30" s="22">
        <v>0</v>
      </c>
      <c r="S30" s="22">
        <v>0</v>
      </c>
      <c r="T30" s="22">
        <v>0</v>
      </c>
      <c r="U30" s="22">
        <v>0</v>
      </c>
      <c r="V30" s="8">
        <f t="shared" si="1"/>
        <v>1</v>
      </c>
      <c r="W30" s="19">
        <f t="shared" si="2"/>
        <v>13.999999999999998</v>
      </c>
    </row>
    <row r="31" spans="1:23" s="6" customFormat="1" ht="12">
      <c r="A31" s="5">
        <v>24</v>
      </c>
      <c r="B31" s="34" t="s">
        <v>55</v>
      </c>
      <c r="C31" s="23"/>
      <c r="D31" s="23"/>
      <c r="E31" s="23"/>
      <c r="F31" s="24">
        <v>4</v>
      </c>
      <c r="G31" s="23"/>
      <c r="H31" s="25"/>
      <c r="I31" s="23"/>
      <c r="J31" s="26">
        <f t="shared" si="0"/>
        <v>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">
        <f t="shared" si="1"/>
        <v>0</v>
      </c>
      <c r="W31" s="27">
        <f t="shared" si="2"/>
        <v>4</v>
      </c>
    </row>
    <row r="32" spans="1:23" ht="12.75">
      <c r="A32" s="2">
        <v>25</v>
      </c>
      <c r="B32" s="34" t="s">
        <v>56</v>
      </c>
      <c r="C32" s="23">
        <v>36</v>
      </c>
      <c r="D32" s="23">
        <v>2</v>
      </c>
      <c r="E32" s="23">
        <v>16</v>
      </c>
      <c r="F32" s="24">
        <v>11</v>
      </c>
      <c r="G32" s="23">
        <v>2</v>
      </c>
      <c r="H32" s="25">
        <v>0</v>
      </c>
      <c r="I32" s="23">
        <v>0</v>
      </c>
      <c r="J32" s="26">
        <f t="shared" si="0"/>
        <v>13</v>
      </c>
      <c r="K32" s="23">
        <v>0</v>
      </c>
      <c r="L32" s="23">
        <v>2.5</v>
      </c>
      <c r="M32" s="23">
        <v>0</v>
      </c>
      <c r="N32" s="23">
        <v>0</v>
      </c>
      <c r="O32" s="23">
        <v>0</v>
      </c>
      <c r="P32" s="23">
        <v>0</v>
      </c>
      <c r="Q32" s="23">
        <v>0.5</v>
      </c>
      <c r="R32" s="23">
        <v>0</v>
      </c>
      <c r="S32" s="23">
        <v>1</v>
      </c>
      <c r="T32" s="23">
        <v>0</v>
      </c>
      <c r="U32" s="23">
        <v>0</v>
      </c>
      <c r="V32" s="4">
        <f t="shared" si="1"/>
        <v>4</v>
      </c>
      <c r="W32" s="27">
        <f t="shared" si="2"/>
        <v>17</v>
      </c>
    </row>
    <row r="33" spans="1:23" s="6" customFormat="1" ht="12">
      <c r="A33" s="5">
        <v>26</v>
      </c>
      <c r="B33" s="34" t="s">
        <v>57</v>
      </c>
      <c r="C33" s="23">
        <v>13</v>
      </c>
      <c r="D33" s="23">
        <v>3</v>
      </c>
      <c r="E33" s="23">
        <v>20</v>
      </c>
      <c r="F33" s="24">
        <f>ROUNDDOWN((D33+IF(E33&gt;15,1,0))/3,0)/4+C33-8</f>
        <v>5.25</v>
      </c>
      <c r="G33" s="23">
        <v>0</v>
      </c>
      <c r="H33" s="25">
        <v>1</v>
      </c>
      <c r="I33" s="23">
        <v>0</v>
      </c>
      <c r="J33" s="26">
        <f t="shared" si="0"/>
        <v>6.25</v>
      </c>
      <c r="K33" s="23">
        <v>0</v>
      </c>
      <c r="L33" s="23">
        <v>2.5</v>
      </c>
      <c r="M33" s="23">
        <v>0</v>
      </c>
      <c r="N33" s="23">
        <v>0</v>
      </c>
      <c r="O33" s="23">
        <v>0</v>
      </c>
      <c r="P33" s="23">
        <v>0</v>
      </c>
      <c r="Q33" s="23">
        <v>0.5</v>
      </c>
      <c r="R33" s="23">
        <v>0</v>
      </c>
      <c r="S33" s="23">
        <v>1</v>
      </c>
      <c r="T33" s="23">
        <v>0</v>
      </c>
      <c r="U33" s="23"/>
      <c r="V33" s="4">
        <f t="shared" si="1"/>
        <v>4</v>
      </c>
      <c r="W33" s="27">
        <f t="shared" si="2"/>
        <v>10.25</v>
      </c>
    </row>
    <row r="34" spans="1:23" s="6" customFormat="1" ht="12">
      <c r="A34" s="4">
        <v>27</v>
      </c>
      <c r="B34" s="34" t="s">
        <v>58</v>
      </c>
      <c r="C34" s="23">
        <v>30</v>
      </c>
      <c r="D34" s="23">
        <v>5</v>
      </c>
      <c r="E34" s="23">
        <v>13</v>
      </c>
      <c r="F34" s="24">
        <v>11</v>
      </c>
      <c r="G34" s="23">
        <v>2</v>
      </c>
      <c r="H34" s="25">
        <v>0</v>
      </c>
      <c r="I34" s="23">
        <v>0</v>
      </c>
      <c r="J34" s="26">
        <f t="shared" si="0"/>
        <v>13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0.5</v>
      </c>
      <c r="R34" s="23">
        <v>0</v>
      </c>
      <c r="S34" s="23">
        <v>0</v>
      </c>
      <c r="T34" s="23">
        <v>0</v>
      </c>
      <c r="U34" s="23">
        <v>0</v>
      </c>
      <c r="V34" s="4">
        <f t="shared" si="1"/>
        <v>0.5</v>
      </c>
      <c r="W34" s="27">
        <f t="shared" si="2"/>
        <v>13.5</v>
      </c>
    </row>
    <row r="35" spans="1:23" s="6" customFormat="1" ht="12">
      <c r="A35" s="5">
        <v>28</v>
      </c>
      <c r="B35" s="34" t="s">
        <v>59</v>
      </c>
      <c r="C35" s="23"/>
      <c r="D35" s="23"/>
      <c r="E35" s="23"/>
      <c r="F35" s="24">
        <v>0.75</v>
      </c>
      <c r="G35" s="23"/>
      <c r="H35" s="25">
        <v>0.25</v>
      </c>
      <c r="I35" s="23"/>
      <c r="J35" s="26">
        <f t="shared" si="0"/>
        <v>1</v>
      </c>
      <c r="K35" s="23"/>
      <c r="L35" s="23"/>
      <c r="M35" s="23"/>
      <c r="N35" s="23"/>
      <c r="O35" s="23"/>
      <c r="P35" s="23"/>
      <c r="Q35" s="23">
        <v>0.5</v>
      </c>
      <c r="R35" s="23"/>
      <c r="S35" s="23"/>
      <c r="T35" s="23"/>
      <c r="U35" s="23"/>
      <c r="V35" s="4">
        <f t="shared" si="1"/>
        <v>0.5</v>
      </c>
      <c r="W35" s="27">
        <f t="shared" si="2"/>
        <v>1.5</v>
      </c>
    </row>
    <row r="36" spans="1:23" ht="12.75">
      <c r="A36" s="2">
        <v>29</v>
      </c>
      <c r="B36" s="34" t="s">
        <v>60</v>
      </c>
      <c r="C36" s="23">
        <v>34</v>
      </c>
      <c r="D36" s="23">
        <v>10</v>
      </c>
      <c r="E36" s="23">
        <v>12</v>
      </c>
      <c r="F36" s="24">
        <v>11</v>
      </c>
      <c r="G36" s="23">
        <v>2</v>
      </c>
      <c r="H36" s="25"/>
      <c r="I36" s="23">
        <v>0</v>
      </c>
      <c r="J36" s="26">
        <f t="shared" si="0"/>
        <v>13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0.5</v>
      </c>
      <c r="R36" s="23">
        <v>0</v>
      </c>
      <c r="S36" s="23">
        <v>0</v>
      </c>
      <c r="T36" s="23">
        <v>0</v>
      </c>
      <c r="U36" s="23">
        <v>0</v>
      </c>
      <c r="V36" s="4">
        <f t="shared" si="1"/>
        <v>0.5</v>
      </c>
      <c r="W36" s="27">
        <f t="shared" si="2"/>
        <v>13.5</v>
      </c>
    </row>
    <row r="37" spans="1:23" s="6" customFormat="1" ht="12">
      <c r="A37" s="5">
        <v>30</v>
      </c>
      <c r="B37" s="34" t="s">
        <v>61</v>
      </c>
      <c r="C37" s="23"/>
      <c r="D37" s="23"/>
      <c r="E37" s="23"/>
      <c r="F37" s="24">
        <v>1.75</v>
      </c>
      <c r="G37" s="23"/>
      <c r="H37" s="25"/>
      <c r="I37" s="23"/>
      <c r="J37" s="26">
        <f t="shared" si="0"/>
        <v>1.75</v>
      </c>
      <c r="K37" s="23"/>
      <c r="L37" s="23"/>
      <c r="M37" s="23"/>
      <c r="N37" s="23"/>
      <c r="O37" s="23"/>
      <c r="P37" s="23"/>
      <c r="Q37" s="23">
        <v>0.5</v>
      </c>
      <c r="R37" s="23"/>
      <c r="S37" s="23">
        <v>1</v>
      </c>
      <c r="T37" s="23"/>
      <c r="U37" s="23"/>
      <c r="V37" s="4">
        <f t="shared" si="1"/>
        <v>1.5</v>
      </c>
      <c r="W37" s="27">
        <f t="shared" si="2"/>
        <v>3.25</v>
      </c>
    </row>
    <row r="38" spans="1:23" s="6" customFormat="1" ht="12">
      <c r="A38" s="4">
        <v>31</v>
      </c>
      <c r="B38" s="34" t="s">
        <v>62</v>
      </c>
      <c r="C38" s="23">
        <v>14</v>
      </c>
      <c r="D38" s="23">
        <v>8</v>
      </c>
      <c r="E38" s="23">
        <v>12</v>
      </c>
      <c r="F38" s="24">
        <f>ROUNDDOWN((D38+IF(E38&gt;15,1,0))/3,0)/4+C38-8</f>
        <v>6.5</v>
      </c>
      <c r="G38" s="23">
        <v>0.75</v>
      </c>
      <c r="H38" s="25">
        <v>0.25</v>
      </c>
      <c r="I38" s="23">
        <v>0</v>
      </c>
      <c r="J38" s="26">
        <f t="shared" si="0"/>
        <v>7.5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0.5</v>
      </c>
      <c r="R38" s="23">
        <v>0</v>
      </c>
      <c r="S38" s="23">
        <v>0</v>
      </c>
      <c r="T38" s="23">
        <v>0</v>
      </c>
      <c r="U38" s="23">
        <v>0</v>
      </c>
      <c r="V38" s="4">
        <f t="shared" si="1"/>
        <v>0.5</v>
      </c>
      <c r="W38" s="27">
        <f t="shared" si="2"/>
        <v>8</v>
      </c>
    </row>
    <row r="39" spans="1:23" ht="12.75">
      <c r="A39" s="3">
        <v>32</v>
      </c>
      <c r="B39" s="34" t="s">
        <v>63</v>
      </c>
      <c r="C39" s="23">
        <v>15</v>
      </c>
      <c r="D39" s="23">
        <v>8</v>
      </c>
      <c r="E39" s="23">
        <v>26</v>
      </c>
      <c r="F39" s="24">
        <f>ROUNDDOWN((D39+IF(E39&gt;15,1,0))/3,0)/4+C39-8</f>
        <v>7.75</v>
      </c>
      <c r="G39" s="23">
        <v>0</v>
      </c>
      <c r="H39" s="25">
        <v>0</v>
      </c>
      <c r="I39" s="23">
        <v>0</v>
      </c>
      <c r="J39" s="26">
        <f t="shared" si="0"/>
        <v>7.75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0.5</v>
      </c>
      <c r="R39" s="23">
        <v>0</v>
      </c>
      <c r="S39" s="23">
        <v>0</v>
      </c>
      <c r="T39" s="23">
        <v>0</v>
      </c>
      <c r="U39" s="23"/>
      <c r="V39" s="4">
        <f t="shared" si="1"/>
        <v>0.5</v>
      </c>
      <c r="W39" s="27">
        <f t="shared" si="2"/>
        <v>8.25</v>
      </c>
    </row>
    <row r="40" spans="1:23" s="6" customFormat="1" ht="12">
      <c r="A40" s="4">
        <v>33</v>
      </c>
      <c r="B40" s="34" t="s">
        <v>64</v>
      </c>
      <c r="C40" s="23">
        <v>21</v>
      </c>
      <c r="D40" s="23">
        <v>8</v>
      </c>
      <c r="E40" s="23">
        <v>9</v>
      </c>
      <c r="F40" s="24">
        <v>11</v>
      </c>
      <c r="G40" s="23">
        <v>1.63</v>
      </c>
      <c r="H40" s="25">
        <v>0.37</v>
      </c>
      <c r="I40" s="23">
        <v>0</v>
      </c>
      <c r="J40" s="26">
        <f aca="true" t="shared" si="3" ref="J40:J71">SUM(F40:I40)</f>
        <v>12.999999999999998</v>
      </c>
      <c r="K40" s="23">
        <v>0</v>
      </c>
      <c r="L40" s="23">
        <v>0</v>
      </c>
      <c r="M40" s="23">
        <v>2</v>
      </c>
      <c r="N40" s="23">
        <v>0</v>
      </c>
      <c r="O40" s="23">
        <v>0</v>
      </c>
      <c r="P40" s="23">
        <v>0</v>
      </c>
      <c r="Q40" s="23">
        <v>0.5</v>
      </c>
      <c r="R40" s="23">
        <v>0</v>
      </c>
      <c r="S40" s="23">
        <v>0</v>
      </c>
      <c r="T40" s="23">
        <v>0</v>
      </c>
      <c r="U40" s="23">
        <v>0</v>
      </c>
      <c r="V40" s="4">
        <f aca="true" t="shared" si="4" ref="V40:V71">SUM(K40:U40)</f>
        <v>2.5</v>
      </c>
      <c r="W40" s="27">
        <f aca="true" t="shared" si="5" ref="W40:W71">SUM(V40+J40)</f>
        <v>15.499999999999998</v>
      </c>
    </row>
    <row r="41" spans="1:23" s="6" customFormat="1" ht="12">
      <c r="A41" s="5">
        <v>34</v>
      </c>
      <c r="B41" s="34" t="s">
        <v>65</v>
      </c>
      <c r="C41" s="23">
        <v>13</v>
      </c>
      <c r="D41" s="23">
        <v>8</v>
      </c>
      <c r="E41" s="23">
        <v>14</v>
      </c>
      <c r="F41" s="24">
        <f>ROUNDDOWN((D41+IF(E41&gt;15,1,0))/3,0)/4+C41-8</f>
        <v>5.5</v>
      </c>
      <c r="G41" s="23"/>
      <c r="H41" s="25"/>
      <c r="I41" s="23"/>
      <c r="J41" s="26">
        <f t="shared" si="3"/>
        <v>5.5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">
        <f t="shared" si="4"/>
        <v>0</v>
      </c>
      <c r="W41" s="27">
        <f t="shared" si="5"/>
        <v>5.5</v>
      </c>
    </row>
    <row r="42" spans="1:23" s="6" customFormat="1" ht="12">
      <c r="A42" s="4">
        <v>35</v>
      </c>
      <c r="B42" s="34" t="s">
        <v>66</v>
      </c>
      <c r="C42" s="23">
        <v>12</v>
      </c>
      <c r="D42" s="23">
        <v>3</v>
      </c>
      <c r="E42" s="23">
        <v>26</v>
      </c>
      <c r="F42" s="24">
        <f>ROUNDDOWN((D42+IF(E42&gt;15,1,0))/3,0)/4+C42-8</f>
        <v>4.25</v>
      </c>
      <c r="G42" s="23">
        <v>0</v>
      </c>
      <c r="H42" s="25">
        <v>1</v>
      </c>
      <c r="I42" s="23"/>
      <c r="J42" s="26">
        <f t="shared" si="3"/>
        <v>5.25</v>
      </c>
      <c r="K42" s="23"/>
      <c r="L42" s="23"/>
      <c r="M42" s="23">
        <v>2</v>
      </c>
      <c r="N42" s="23"/>
      <c r="O42" s="23"/>
      <c r="P42" s="23"/>
      <c r="Q42" s="23">
        <v>0.5</v>
      </c>
      <c r="R42" s="23"/>
      <c r="S42" s="23"/>
      <c r="T42" s="23"/>
      <c r="U42" s="23"/>
      <c r="V42" s="4">
        <f t="shared" si="4"/>
        <v>2.5</v>
      </c>
      <c r="W42" s="27">
        <f t="shared" si="5"/>
        <v>7.75</v>
      </c>
    </row>
    <row r="43" spans="1:23" ht="12.75">
      <c r="A43" s="3">
        <v>36</v>
      </c>
      <c r="B43" s="34" t="s">
        <v>67</v>
      </c>
      <c r="C43" s="23">
        <v>17</v>
      </c>
      <c r="D43" s="23">
        <v>6</v>
      </c>
      <c r="E43" s="23">
        <v>16</v>
      </c>
      <c r="F43" s="24">
        <f>ROUNDDOWN((D43+IF(E43&gt;15,1,0))/3,0)/4+C43-8</f>
        <v>9.5</v>
      </c>
      <c r="G43" s="23">
        <v>0</v>
      </c>
      <c r="H43" s="25">
        <v>0</v>
      </c>
      <c r="I43" s="23">
        <v>0</v>
      </c>
      <c r="J43" s="26">
        <f t="shared" si="3"/>
        <v>9.5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/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4">
        <f t="shared" si="4"/>
        <v>0.5</v>
      </c>
      <c r="W43" s="27">
        <f t="shared" si="5"/>
        <v>10</v>
      </c>
    </row>
    <row r="44" spans="1:23" s="6" customFormat="1" ht="12">
      <c r="A44" s="4">
        <v>37</v>
      </c>
      <c r="B44" s="34" t="s">
        <v>68</v>
      </c>
      <c r="C44" s="23">
        <v>13</v>
      </c>
      <c r="D44" s="23">
        <v>8</v>
      </c>
      <c r="E44" s="23">
        <v>24</v>
      </c>
      <c r="F44" s="24">
        <f>ROUNDDOWN((D44+IF(E44&gt;15,1,0))/3,0)/4+C44-8</f>
        <v>5.75</v>
      </c>
      <c r="G44" s="23">
        <v>1.64</v>
      </c>
      <c r="H44" s="25"/>
      <c r="I44" s="23"/>
      <c r="J44" s="26">
        <f t="shared" si="3"/>
        <v>7.39</v>
      </c>
      <c r="K44" s="23"/>
      <c r="L44" s="23">
        <v>2.5</v>
      </c>
      <c r="M44" s="23"/>
      <c r="N44" s="23"/>
      <c r="O44" s="23"/>
      <c r="P44" s="23"/>
      <c r="Q44" s="23">
        <v>0.5</v>
      </c>
      <c r="R44" s="23">
        <v>0.5</v>
      </c>
      <c r="S44" s="23"/>
      <c r="T44" s="23"/>
      <c r="U44" s="23"/>
      <c r="V44" s="4">
        <f t="shared" si="4"/>
        <v>3.5</v>
      </c>
      <c r="W44" s="27">
        <f t="shared" si="5"/>
        <v>10.89</v>
      </c>
    </row>
    <row r="45" spans="1:23" ht="12.75">
      <c r="A45" s="3">
        <v>38</v>
      </c>
      <c r="B45" s="34" t="s">
        <v>69</v>
      </c>
      <c r="C45" s="23">
        <v>16</v>
      </c>
      <c r="D45" s="23">
        <v>7</v>
      </c>
      <c r="E45" s="23">
        <v>10</v>
      </c>
      <c r="F45" s="24">
        <f>ROUNDDOWN((D45+IF(E45&gt;15,1,0))/3,0)/4+C45-8</f>
        <v>8.5</v>
      </c>
      <c r="G45" s="23">
        <v>0</v>
      </c>
      <c r="H45" s="25">
        <v>0.32</v>
      </c>
      <c r="I45" s="23"/>
      <c r="J45" s="26">
        <f t="shared" si="3"/>
        <v>8.82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0.5</v>
      </c>
      <c r="R45" s="23">
        <v>0</v>
      </c>
      <c r="S45" s="23">
        <v>0</v>
      </c>
      <c r="T45" s="23">
        <v>0</v>
      </c>
      <c r="U45" s="23">
        <v>0</v>
      </c>
      <c r="V45" s="4">
        <f t="shared" si="4"/>
        <v>0.5</v>
      </c>
      <c r="W45" s="27">
        <f t="shared" si="5"/>
        <v>9.32</v>
      </c>
    </row>
    <row r="46" spans="1:23" s="6" customFormat="1" ht="12">
      <c r="A46" s="4">
        <v>39</v>
      </c>
      <c r="B46" s="34" t="s">
        <v>70</v>
      </c>
      <c r="C46" s="23">
        <v>32</v>
      </c>
      <c r="D46" s="23">
        <v>2</v>
      </c>
      <c r="E46" s="23">
        <v>8</v>
      </c>
      <c r="F46" s="24">
        <v>11</v>
      </c>
      <c r="G46" s="23">
        <v>1.38</v>
      </c>
      <c r="H46" s="25">
        <v>0.62</v>
      </c>
      <c r="I46" s="23">
        <v>0</v>
      </c>
      <c r="J46" s="26">
        <f t="shared" si="3"/>
        <v>12.999999999999998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0.5</v>
      </c>
      <c r="R46" s="23">
        <v>0.5</v>
      </c>
      <c r="S46" s="23">
        <v>0</v>
      </c>
      <c r="T46" s="23">
        <v>0</v>
      </c>
      <c r="U46" s="23">
        <v>0</v>
      </c>
      <c r="V46" s="4">
        <f t="shared" si="4"/>
        <v>1</v>
      </c>
      <c r="W46" s="27">
        <f t="shared" si="5"/>
        <v>13.999999999999998</v>
      </c>
    </row>
    <row r="47" spans="1:23" s="6" customFormat="1" ht="12">
      <c r="A47" s="5">
        <v>40</v>
      </c>
      <c r="B47" s="34" t="s">
        <v>33</v>
      </c>
      <c r="C47" s="20">
        <v>28</v>
      </c>
      <c r="D47" s="20">
        <v>5</v>
      </c>
      <c r="E47" s="20">
        <v>18</v>
      </c>
      <c r="F47" s="15">
        <v>11</v>
      </c>
      <c r="G47" s="20">
        <v>2</v>
      </c>
      <c r="H47" s="22">
        <v>0</v>
      </c>
      <c r="I47" s="20">
        <v>0</v>
      </c>
      <c r="J47" s="18">
        <f t="shared" si="3"/>
        <v>13</v>
      </c>
      <c r="K47" s="20">
        <v>0</v>
      </c>
      <c r="L47" s="20">
        <v>2.5</v>
      </c>
      <c r="M47" s="20">
        <v>2</v>
      </c>
      <c r="N47" s="20">
        <v>2</v>
      </c>
      <c r="O47" s="20">
        <v>0</v>
      </c>
      <c r="P47" s="20">
        <v>0</v>
      </c>
      <c r="Q47" s="20">
        <v>0.5</v>
      </c>
      <c r="R47" s="20">
        <v>0</v>
      </c>
      <c r="S47" s="20">
        <v>0</v>
      </c>
      <c r="T47" s="20">
        <v>0</v>
      </c>
      <c r="U47" s="20">
        <v>0</v>
      </c>
      <c r="V47" s="8">
        <f t="shared" si="4"/>
        <v>7</v>
      </c>
      <c r="W47" s="19">
        <f t="shared" si="5"/>
        <v>20</v>
      </c>
    </row>
    <row r="48" spans="1:23" s="6" customFormat="1" ht="12">
      <c r="A48" s="4">
        <v>41</v>
      </c>
      <c r="B48" s="35" t="s">
        <v>25</v>
      </c>
      <c r="C48" s="14">
        <v>30</v>
      </c>
      <c r="D48" s="14">
        <v>3</v>
      </c>
      <c r="E48" s="14">
        <v>5</v>
      </c>
      <c r="F48" s="15">
        <v>11</v>
      </c>
      <c r="G48" s="16">
        <v>2</v>
      </c>
      <c r="H48" s="16">
        <v>0</v>
      </c>
      <c r="I48" s="17">
        <v>0</v>
      </c>
      <c r="J48" s="18">
        <f t="shared" si="3"/>
        <v>13</v>
      </c>
      <c r="K48" s="16">
        <v>0</v>
      </c>
      <c r="L48" s="16">
        <v>0</v>
      </c>
      <c r="M48" s="16">
        <v>2</v>
      </c>
      <c r="N48" s="16">
        <v>0</v>
      </c>
      <c r="O48" s="16">
        <v>0</v>
      </c>
      <c r="P48" s="16">
        <v>0</v>
      </c>
      <c r="Q48" s="16">
        <v>0.5</v>
      </c>
      <c r="R48" s="16">
        <v>0</v>
      </c>
      <c r="S48" s="16">
        <v>1</v>
      </c>
      <c r="T48" s="16">
        <v>0</v>
      </c>
      <c r="U48" s="16">
        <v>0</v>
      </c>
      <c r="V48" s="8">
        <f t="shared" si="4"/>
        <v>3.5</v>
      </c>
      <c r="W48" s="19">
        <f t="shared" si="5"/>
        <v>16.5</v>
      </c>
    </row>
    <row r="49" spans="1:23" s="6" customFormat="1" ht="12">
      <c r="A49" s="5">
        <v>42</v>
      </c>
      <c r="B49" s="34" t="s">
        <v>35</v>
      </c>
      <c r="C49" s="20">
        <v>20</v>
      </c>
      <c r="D49" s="20">
        <v>1</v>
      </c>
      <c r="E49" s="20">
        <v>16</v>
      </c>
      <c r="F49" s="15">
        <v>11</v>
      </c>
      <c r="G49" s="20">
        <v>2</v>
      </c>
      <c r="H49" s="22">
        <v>0</v>
      </c>
      <c r="I49" s="20">
        <v>0</v>
      </c>
      <c r="J49" s="18">
        <f t="shared" si="3"/>
        <v>13</v>
      </c>
      <c r="K49" s="20">
        <v>0</v>
      </c>
      <c r="L49" s="20">
        <v>2.5</v>
      </c>
      <c r="M49" s="20">
        <v>2</v>
      </c>
      <c r="N49" s="20">
        <v>0</v>
      </c>
      <c r="O49" s="20">
        <v>0</v>
      </c>
      <c r="P49" s="20">
        <v>0</v>
      </c>
      <c r="Q49" s="20">
        <v>0.5</v>
      </c>
      <c r="R49" s="20">
        <v>0</v>
      </c>
      <c r="S49" s="20">
        <v>0</v>
      </c>
      <c r="T49" s="20">
        <v>0</v>
      </c>
      <c r="U49" s="20">
        <v>0</v>
      </c>
      <c r="V49" s="8">
        <f t="shared" si="4"/>
        <v>5</v>
      </c>
      <c r="W49" s="19">
        <f t="shared" si="5"/>
        <v>18</v>
      </c>
    </row>
    <row r="50" spans="1:23" s="6" customFormat="1" ht="12">
      <c r="A50" s="4">
        <v>43</v>
      </c>
      <c r="B50" s="34" t="s">
        <v>32</v>
      </c>
      <c r="C50" s="20">
        <v>21</v>
      </c>
      <c r="D50" s="20">
        <v>9</v>
      </c>
      <c r="E50" s="20">
        <v>10</v>
      </c>
      <c r="F50" s="15">
        <v>11</v>
      </c>
      <c r="G50" s="20">
        <v>1.25</v>
      </c>
      <c r="H50" s="22">
        <v>0.75</v>
      </c>
      <c r="I50" s="20">
        <v>0</v>
      </c>
      <c r="J50" s="18">
        <f t="shared" si="3"/>
        <v>13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0.5</v>
      </c>
      <c r="R50" s="20"/>
      <c r="S50" s="20">
        <v>0</v>
      </c>
      <c r="T50" s="20">
        <v>0</v>
      </c>
      <c r="U50" s="20">
        <v>0</v>
      </c>
      <c r="V50" s="8">
        <f t="shared" si="4"/>
        <v>0.5</v>
      </c>
      <c r="W50" s="19">
        <f t="shared" si="5"/>
        <v>13.5</v>
      </c>
    </row>
    <row r="51" spans="1:23" s="6" customFormat="1" ht="12">
      <c r="A51" s="5">
        <v>44</v>
      </c>
      <c r="B51" s="34" t="s">
        <v>71</v>
      </c>
      <c r="C51" s="23">
        <v>14</v>
      </c>
      <c r="D51" s="23">
        <v>8</v>
      </c>
      <c r="E51" s="23">
        <v>22</v>
      </c>
      <c r="F51" s="24">
        <f>ROUNDDOWN((D51+IF(E51&gt;15,1,0))/3,0)/4+C51-8</f>
        <v>6.75</v>
      </c>
      <c r="G51" s="23">
        <v>1.88</v>
      </c>
      <c r="H51" s="25">
        <v>0.12</v>
      </c>
      <c r="I51" s="23">
        <v>0</v>
      </c>
      <c r="J51" s="26">
        <f t="shared" si="3"/>
        <v>8.749999999999998</v>
      </c>
      <c r="K51" s="23">
        <v>4</v>
      </c>
      <c r="L51" s="23">
        <v>0</v>
      </c>
      <c r="M51" s="23">
        <v>2</v>
      </c>
      <c r="N51" s="23">
        <v>0</v>
      </c>
      <c r="O51" s="23">
        <v>0</v>
      </c>
      <c r="P51" s="23">
        <v>0</v>
      </c>
      <c r="Q51" s="23">
        <v>0.5</v>
      </c>
      <c r="R51" s="23">
        <v>0</v>
      </c>
      <c r="S51" s="23">
        <v>1</v>
      </c>
      <c r="T51" s="23">
        <v>0</v>
      </c>
      <c r="U51" s="23">
        <v>0</v>
      </c>
      <c r="V51" s="4">
        <f t="shared" si="4"/>
        <v>7.5</v>
      </c>
      <c r="W51" s="27">
        <f t="shared" si="5"/>
        <v>16.25</v>
      </c>
    </row>
    <row r="52" spans="1:23" s="6" customFormat="1" ht="12">
      <c r="A52" s="4">
        <v>45</v>
      </c>
      <c r="B52" s="34" t="s">
        <v>72</v>
      </c>
      <c r="C52" s="23">
        <v>13</v>
      </c>
      <c r="D52" s="23">
        <v>7</v>
      </c>
      <c r="E52" s="23">
        <v>12</v>
      </c>
      <c r="F52" s="24">
        <f>ROUNDDOWN((D52+IF(E52&gt;15,1,0))/3,0)/4+C52-8</f>
        <v>5.5</v>
      </c>
      <c r="G52" s="23">
        <v>0.38</v>
      </c>
      <c r="H52" s="25">
        <v>0.38</v>
      </c>
      <c r="I52" s="23"/>
      <c r="J52" s="26">
        <f t="shared" si="3"/>
        <v>6.26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0.5</v>
      </c>
      <c r="R52" s="23">
        <v>0</v>
      </c>
      <c r="S52" s="23">
        <v>0</v>
      </c>
      <c r="T52" s="23"/>
      <c r="U52" s="23">
        <v>0</v>
      </c>
      <c r="V52" s="4">
        <f t="shared" si="4"/>
        <v>0.5</v>
      </c>
      <c r="W52" s="27">
        <f t="shared" si="5"/>
        <v>6.76</v>
      </c>
    </row>
    <row r="53" spans="1:23" s="6" customFormat="1" ht="12">
      <c r="A53" s="5">
        <v>46</v>
      </c>
      <c r="B53" s="34" t="s">
        <v>29</v>
      </c>
      <c r="C53" s="20">
        <v>26</v>
      </c>
      <c r="D53" s="20">
        <v>11</v>
      </c>
      <c r="E53" s="20">
        <v>2</v>
      </c>
      <c r="F53" s="15">
        <v>11</v>
      </c>
      <c r="G53" s="20">
        <v>2</v>
      </c>
      <c r="H53" s="22"/>
      <c r="I53" s="20">
        <v>0</v>
      </c>
      <c r="J53" s="18">
        <f t="shared" si="3"/>
        <v>13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0.5</v>
      </c>
      <c r="R53" s="20">
        <v>0</v>
      </c>
      <c r="S53" s="20">
        <v>0</v>
      </c>
      <c r="T53" s="20">
        <v>0</v>
      </c>
      <c r="U53" s="20">
        <v>0</v>
      </c>
      <c r="V53" s="8">
        <f t="shared" si="4"/>
        <v>0.5</v>
      </c>
      <c r="W53" s="19">
        <f t="shared" si="5"/>
        <v>13.5</v>
      </c>
    </row>
    <row r="54" spans="1:23" s="6" customFormat="1" ht="12">
      <c r="A54" s="4">
        <v>47</v>
      </c>
      <c r="B54" s="34" t="s">
        <v>73</v>
      </c>
      <c r="C54" s="23">
        <v>12</v>
      </c>
      <c r="D54" s="23">
        <v>0</v>
      </c>
      <c r="E54" s="23">
        <v>16</v>
      </c>
      <c r="F54" s="24">
        <f>ROUNDDOWN((D54+IF(E54&gt;15,1,0))/3,0)/4+C54-8</f>
        <v>4</v>
      </c>
      <c r="G54" s="23">
        <v>1.88</v>
      </c>
      <c r="H54" s="25">
        <v>0.12</v>
      </c>
      <c r="I54" s="23">
        <v>0</v>
      </c>
      <c r="J54" s="26">
        <f t="shared" si="3"/>
        <v>6</v>
      </c>
      <c r="K54" s="23">
        <v>0</v>
      </c>
      <c r="L54" s="23">
        <v>2.5</v>
      </c>
      <c r="M54" s="23">
        <v>2</v>
      </c>
      <c r="N54" s="23">
        <v>0</v>
      </c>
      <c r="O54" s="23">
        <v>0</v>
      </c>
      <c r="P54" s="23">
        <v>0</v>
      </c>
      <c r="Q54" s="23">
        <v>0.5</v>
      </c>
      <c r="R54" s="23">
        <v>0</v>
      </c>
      <c r="S54" s="23">
        <v>0</v>
      </c>
      <c r="T54" s="23">
        <v>0</v>
      </c>
      <c r="U54" s="23">
        <v>0</v>
      </c>
      <c r="V54" s="4">
        <f t="shared" si="4"/>
        <v>5</v>
      </c>
      <c r="W54" s="27">
        <f t="shared" si="5"/>
        <v>11</v>
      </c>
    </row>
    <row r="55" spans="1:23" s="6" customFormat="1" ht="12">
      <c r="A55" s="5">
        <v>48</v>
      </c>
      <c r="B55" s="34" t="s">
        <v>90</v>
      </c>
      <c r="C55" s="23">
        <v>18</v>
      </c>
      <c r="D55" s="23">
        <v>8</v>
      </c>
      <c r="E55" s="23">
        <v>2</v>
      </c>
      <c r="F55" s="24">
        <f>ROUNDDOWN((D55+IF(E55&gt;15,1,0))/3,0)/4+C55-8</f>
        <v>10.5</v>
      </c>
      <c r="G55" s="23">
        <v>0</v>
      </c>
      <c r="H55" s="25">
        <v>1</v>
      </c>
      <c r="I55" s="23">
        <v>0</v>
      </c>
      <c r="J55" s="26">
        <f t="shared" si="3"/>
        <v>11.5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0.5</v>
      </c>
      <c r="R55" s="23">
        <v>0</v>
      </c>
      <c r="S55" s="23">
        <v>0</v>
      </c>
      <c r="T55" s="23">
        <v>0</v>
      </c>
      <c r="U55" s="23">
        <v>0</v>
      </c>
      <c r="V55" s="4">
        <f t="shared" si="4"/>
        <v>0.5</v>
      </c>
      <c r="W55" s="27">
        <f t="shared" si="5"/>
        <v>12</v>
      </c>
    </row>
    <row r="56" spans="1:23" s="6" customFormat="1" ht="12">
      <c r="A56" s="4">
        <v>49</v>
      </c>
      <c r="B56" s="34" t="s">
        <v>88</v>
      </c>
      <c r="C56" s="23">
        <v>21</v>
      </c>
      <c r="D56" s="23">
        <v>14</v>
      </c>
      <c r="E56" s="23">
        <v>14</v>
      </c>
      <c r="F56" s="24">
        <v>11</v>
      </c>
      <c r="G56" s="23">
        <v>2</v>
      </c>
      <c r="H56" s="25">
        <v>0</v>
      </c>
      <c r="I56" s="23">
        <v>0</v>
      </c>
      <c r="J56" s="26">
        <f t="shared" si="3"/>
        <v>13</v>
      </c>
      <c r="K56" s="23">
        <v>0</v>
      </c>
      <c r="L56" s="23">
        <v>2.5</v>
      </c>
      <c r="M56" s="23">
        <v>0</v>
      </c>
      <c r="N56" s="23">
        <v>2</v>
      </c>
      <c r="O56" s="23">
        <v>0</v>
      </c>
      <c r="P56" s="23">
        <v>0</v>
      </c>
      <c r="Q56" s="23">
        <v>0.5</v>
      </c>
      <c r="R56" s="23">
        <v>0</v>
      </c>
      <c r="S56" s="23">
        <v>1</v>
      </c>
      <c r="T56" s="23">
        <v>0</v>
      </c>
      <c r="U56" s="23">
        <v>0</v>
      </c>
      <c r="V56" s="4">
        <f t="shared" si="4"/>
        <v>6</v>
      </c>
      <c r="W56" s="27">
        <f t="shared" si="5"/>
        <v>19</v>
      </c>
    </row>
    <row r="57" spans="1:23" s="6" customFormat="1" ht="12">
      <c r="A57" s="5">
        <v>50</v>
      </c>
      <c r="B57" s="34" t="s">
        <v>91</v>
      </c>
      <c r="C57" s="23"/>
      <c r="D57" s="23"/>
      <c r="E57" s="23"/>
      <c r="F57" s="24">
        <v>3.25</v>
      </c>
      <c r="G57" s="23"/>
      <c r="H57" s="25"/>
      <c r="I57" s="23"/>
      <c r="J57" s="26">
        <f t="shared" si="3"/>
        <v>3.25</v>
      </c>
      <c r="K57" s="23">
        <v>0</v>
      </c>
      <c r="L57" s="23">
        <v>0</v>
      </c>
      <c r="M57" s="23">
        <v>2</v>
      </c>
      <c r="N57" s="23">
        <v>0</v>
      </c>
      <c r="O57" s="23">
        <v>0</v>
      </c>
      <c r="P57" s="23">
        <v>0</v>
      </c>
      <c r="Q57" s="23">
        <v>0.5</v>
      </c>
      <c r="R57" s="23">
        <v>0</v>
      </c>
      <c r="S57" s="23">
        <v>0</v>
      </c>
      <c r="T57" s="23"/>
      <c r="U57" s="23">
        <v>0</v>
      </c>
      <c r="V57" s="4">
        <f t="shared" si="4"/>
        <v>2.5</v>
      </c>
      <c r="W57" s="27">
        <f t="shared" si="5"/>
        <v>5.75</v>
      </c>
    </row>
    <row r="58" spans="1:23" s="6" customFormat="1" ht="12">
      <c r="A58" s="4">
        <v>51</v>
      </c>
      <c r="B58" s="34" t="s">
        <v>74</v>
      </c>
      <c r="C58" s="23">
        <v>13</v>
      </c>
      <c r="D58" s="23">
        <v>9</v>
      </c>
      <c r="E58" s="23">
        <v>20</v>
      </c>
      <c r="F58" s="24">
        <v>5.75</v>
      </c>
      <c r="G58" s="23">
        <v>0.25</v>
      </c>
      <c r="H58" s="25">
        <v>0.75</v>
      </c>
      <c r="I58" s="23">
        <v>0</v>
      </c>
      <c r="J58" s="26">
        <f t="shared" si="3"/>
        <v>6.75</v>
      </c>
      <c r="K58" s="23">
        <v>0</v>
      </c>
      <c r="L58" s="23">
        <v>0</v>
      </c>
      <c r="M58" s="23">
        <v>0</v>
      </c>
      <c r="N58" s="23">
        <v>2</v>
      </c>
      <c r="O58" s="23">
        <v>0</v>
      </c>
      <c r="P58" s="23">
        <v>0</v>
      </c>
      <c r="Q58" s="23">
        <v>0.5</v>
      </c>
      <c r="R58" s="23">
        <v>0</v>
      </c>
      <c r="S58" s="23">
        <v>0</v>
      </c>
      <c r="T58" s="23">
        <v>0</v>
      </c>
      <c r="U58" s="23">
        <v>0</v>
      </c>
      <c r="V58" s="4">
        <f t="shared" si="4"/>
        <v>2.5</v>
      </c>
      <c r="W58" s="27">
        <f t="shared" si="5"/>
        <v>9.25</v>
      </c>
    </row>
    <row r="59" spans="1:23" s="6" customFormat="1" ht="12">
      <c r="A59" s="4">
        <v>53</v>
      </c>
      <c r="B59" s="34" t="s">
        <v>87</v>
      </c>
      <c r="C59" s="23">
        <v>21</v>
      </c>
      <c r="D59" s="23">
        <v>1</v>
      </c>
      <c r="E59" s="23">
        <v>17</v>
      </c>
      <c r="F59" s="24">
        <v>11</v>
      </c>
      <c r="G59" s="23">
        <v>2</v>
      </c>
      <c r="H59" s="25">
        <v>0</v>
      </c>
      <c r="I59" s="23">
        <v>0</v>
      </c>
      <c r="J59" s="26">
        <f t="shared" si="3"/>
        <v>13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0.5</v>
      </c>
      <c r="R59" s="23">
        <v>0</v>
      </c>
      <c r="S59" s="23">
        <v>0</v>
      </c>
      <c r="T59" s="23">
        <v>0</v>
      </c>
      <c r="U59" s="23">
        <v>0</v>
      </c>
      <c r="V59" s="4">
        <f t="shared" si="4"/>
        <v>0.5</v>
      </c>
      <c r="W59" s="27">
        <f t="shared" si="5"/>
        <v>13.5</v>
      </c>
    </row>
    <row r="60" spans="1:23" s="6" customFormat="1" ht="12">
      <c r="A60" s="5">
        <v>54</v>
      </c>
      <c r="B60" s="34" t="s">
        <v>27</v>
      </c>
      <c r="C60" s="20">
        <v>32</v>
      </c>
      <c r="D60" s="20">
        <v>5</v>
      </c>
      <c r="E60" s="20">
        <v>2</v>
      </c>
      <c r="F60" s="15">
        <v>11</v>
      </c>
      <c r="G60" s="20">
        <v>2</v>
      </c>
      <c r="H60" s="22">
        <v>0</v>
      </c>
      <c r="I60" s="20">
        <v>0</v>
      </c>
      <c r="J60" s="18">
        <f t="shared" si="3"/>
        <v>13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/>
      <c r="Q60" s="20">
        <v>0.5</v>
      </c>
      <c r="R60" s="20">
        <v>0</v>
      </c>
      <c r="S60" s="20">
        <v>0</v>
      </c>
      <c r="T60" s="20">
        <v>0</v>
      </c>
      <c r="U60" s="20">
        <v>0</v>
      </c>
      <c r="V60" s="8">
        <f t="shared" si="4"/>
        <v>0.5</v>
      </c>
      <c r="W60" s="19">
        <f t="shared" si="5"/>
        <v>13.5</v>
      </c>
    </row>
    <row r="61" spans="1:23" s="6" customFormat="1" ht="12">
      <c r="A61" s="4">
        <v>55</v>
      </c>
      <c r="B61" s="34" t="s">
        <v>82</v>
      </c>
      <c r="C61" s="23">
        <v>31</v>
      </c>
      <c r="D61" s="23">
        <v>5</v>
      </c>
      <c r="E61" s="23">
        <v>9</v>
      </c>
      <c r="F61" s="24">
        <v>11</v>
      </c>
      <c r="G61" s="23">
        <v>2</v>
      </c>
      <c r="H61" s="25">
        <v>0</v>
      </c>
      <c r="I61" s="23">
        <v>0</v>
      </c>
      <c r="J61" s="26">
        <f t="shared" si="3"/>
        <v>13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0.5</v>
      </c>
      <c r="R61" s="23">
        <v>0</v>
      </c>
      <c r="S61" s="23">
        <v>0</v>
      </c>
      <c r="T61" s="23">
        <v>0</v>
      </c>
      <c r="U61" s="23">
        <v>0</v>
      </c>
      <c r="V61" s="4">
        <f t="shared" si="4"/>
        <v>0.5</v>
      </c>
      <c r="W61" s="27">
        <f t="shared" si="5"/>
        <v>13.5</v>
      </c>
    </row>
    <row r="62" spans="1:23" s="9" customFormat="1" ht="12">
      <c r="A62" s="7">
        <v>56</v>
      </c>
      <c r="B62" s="34" t="s">
        <v>31</v>
      </c>
      <c r="C62" s="20">
        <v>28</v>
      </c>
      <c r="D62" s="20">
        <v>6</v>
      </c>
      <c r="E62" s="20">
        <v>8</v>
      </c>
      <c r="F62" s="15">
        <v>11</v>
      </c>
      <c r="G62" s="20">
        <v>1.5</v>
      </c>
      <c r="H62" s="22">
        <v>0.44</v>
      </c>
      <c r="I62" s="20">
        <v>0</v>
      </c>
      <c r="J62" s="18">
        <f t="shared" si="3"/>
        <v>12.94</v>
      </c>
      <c r="K62" s="20">
        <v>0</v>
      </c>
      <c r="L62" s="20">
        <v>2.5</v>
      </c>
      <c r="M62" s="20">
        <v>2</v>
      </c>
      <c r="N62" s="20">
        <v>0</v>
      </c>
      <c r="O62" s="20">
        <v>0</v>
      </c>
      <c r="P62" s="20">
        <v>0</v>
      </c>
      <c r="Q62" s="20">
        <v>0.5</v>
      </c>
      <c r="R62" s="20">
        <v>0</v>
      </c>
      <c r="S62" s="20">
        <v>0</v>
      </c>
      <c r="T62" s="20">
        <v>0</v>
      </c>
      <c r="U62" s="20">
        <v>0</v>
      </c>
      <c r="V62" s="8">
        <f t="shared" si="4"/>
        <v>5</v>
      </c>
      <c r="W62" s="19">
        <f t="shared" si="5"/>
        <v>17.939999999999998</v>
      </c>
    </row>
    <row r="63" spans="1:23" s="6" customFormat="1" ht="12">
      <c r="A63" s="4">
        <v>57</v>
      </c>
      <c r="B63" s="34" t="s">
        <v>97</v>
      </c>
      <c r="C63" s="23"/>
      <c r="D63" s="23"/>
      <c r="E63" s="23"/>
      <c r="F63" s="24">
        <v>2</v>
      </c>
      <c r="G63" s="23"/>
      <c r="H63" s="25">
        <v>1</v>
      </c>
      <c r="I63" s="23"/>
      <c r="J63" s="26">
        <f t="shared" si="3"/>
        <v>3</v>
      </c>
      <c r="K63" s="23"/>
      <c r="L63" s="23"/>
      <c r="M63" s="23"/>
      <c r="N63" s="23"/>
      <c r="O63" s="23"/>
      <c r="P63" s="23"/>
      <c r="Q63" s="23">
        <v>0.5</v>
      </c>
      <c r="R63" s="23"/>
      <c r="S63" s="23">
        <v>1</v>
      </c>
      <c r="T63" s="23"/>
      <c r="U63" s="23"/>
      <c r="V63" s="4">
        <f t="shared" si="4"/>
        <v>1.5</v>
      </c>
      <c r="W63" s="27">
        <f t="shared" si="5"/>
        <v>4.5</v>
      </c>
    </row>
    <row r="64" spans="1:23" s="6" customFormat="1" ht="12">
      <c r="A64" s="5">
        <v>58</v>
      </c>
      <c r="B64" s="34" t="s">
        <v>34</v>
      </c>
      <c r="C64" s="20">
        <v>25</v>
      </c>
      <c r="D64" s="20">
        <v>7</v>
      </c>
      <c r="E64" s="20">
        <v>7</v>
      </c>
      <c r="F64" s="15">
        <v>11</v>
      </c>
      <c r="G64" s="20">
        <v>2</v>
      </c>
      <c r="H64" s="22">
        <v>0</v>
      </c>
      <c r="I64" s="20">
        <v>0</v>
      </c>
      <c r="J64" s="18">
        <f t="shared" si="3"/>
        <v>13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0.5</v>
      </c>
      <c r="R64" s="20">
        <v>0</v>
      </c>
      <c r="S64" s="20">
        <v>0</v>
      </c>
      <c r="T64" s="20">
        <v>0</v>
      </c>
      <c r="U64" s="20">
        <v>0</v>
      </c>
      <c r="V64" s="8">
        <f t="shared" si="4"/>
        <v>0.5</v>
      </c>
      <c r="W64" s="19">
        <f t="shared" si="5"/>
        <v>13.5</v>
      </c>
    </row>
    <row r="65" spans="1:23" s="6" customFormat="1" ht="12">
      <c r="A65" s="4">
        <v>59</v>
      </c>
      <c r="B65" s="34" t="s">
        <v>83</v>
      </c>
      <c r="C65" s="23">
        <v>25</v>
      </c>
      <c r="D65" s="23">
        <v>2</v>
      </c>
      <c r="E65" s="23">
        <v>6</v>
      </c>
      <c r="F65" s="24">
        <v>11</v>
      </c>
      <c r="G65" s="23">
        <v>0.25</v>
      </c>
      <c r="H65" s="25">
        <v>0.25</v>
      </c>
      <c r="I65" s="23">
        <v>0</v>
      </c>
      <c r="J65" s="26">
        <f t="shared" si="3"/>
        <v>11.5</v>
      </c>
      <c r="K65" s="23">
        <v>0</v>
      </c>
      <c r="L65" s="23">
        <v>0</v>
      </c>
      <c r="M65" s="23">
        <v>2</v>
      </c>
      <c r="N65" s="23">
        <v>0</v>
      </c>
      <c r="O65" s="23">
        <v>0</v>
      </c>
      <c r="P65" s="23">
        <v>0</v>
      </c>
      <c r="Q65" s="23">
        <v>0.5</v>
      </c>
      <c r="R65" s="23">
        <v>0</v>
      </c>
      <c r="S65" s="23">
        <v>0</v>
      </c>
      <c r="T65" s="23">
        <v>0</v>
      </c>
      <c r="U65" s="23">
        <v>0</v>
      </c>
      <c r="V65" s="4">
        <f t="shared" si="4"/>
        <v>2.5</v>
      </c>
      <c r="W65" s="27">
        <f t="shared" si="5"/>
        <v>14</v>
      </c>
    </row>
    <row r="66" spans="1:23" s="6" customFormat="1" ht="12">
      <c r="A66" s="5">
        <v>60</v>
      </c>
      <c r="B66" s="34" t="s">
        <v>75</v>
      </c>
      <c r="C66" s="23">
        <v>21</v>
      </c>
      <c r="D66" s="23">
        <v>9</v>
      </c>
      <c r="E66" s="23">
        <v>10</v>
      </c>
      <c r="F66" s="24">
        <v>11</v>
      </c>
      <c r="G66" s="23">
        <v>0</v>
      </c>
      <c r="H66" s="25">
        <v>0</v>
      </c>
      <c r="I66" s="23">
        <v>0</v>
      </c>
      <c r="J66" s="26">
        <f t="shared" si="3"/>
        <v>11</v>
      </c>
      <c r="K66" s="23">
        <v>0</v>
      </c>
      <c r="L66" s="23">
        <v>0</v>
      </c>
      <c r="M66" s="23">
        <v>0</v>
      </c>
      <c r="N66" s="23">
        <v>2</v>
      </c>
      <c r="O66" s="23">
        <v>0</v>
      </c>
      <c r="P66" s="23">
        <v>0</v>
      </c>
      <c r="Q66" s="23">
        <v>0.5</v>
      </c>
      <c r="R66" s="23"/>
      <c r="S66" s="23">
        <v>1</v>
      </c>
      <c r="T66" s="23">
        <v>0.25</v>
      </c>
      <c r="U66" s="23">
        <v>0</v>
      </c>
      <c r="V66" s="4">
        <f t="shared" si="4"/>
        <v>3.75</v>
      </c>
      <c r="W66" s="27">
        <f t="shared" si="5"/>
        <v>14.75</v>
      </c>
    </row>
    <row r="67" spans="1:23" s="6" customFormat="1" ht="12">
      <c r="A67" s="4">
        <v>61</v>
      </c>
      <c r="B67" s="34" t="s">
        <v>85</v>
      </c>
      <c r="C67" s="23">
        <v>15</v>
      </c>
      <c r="D67" s="23">
        <v>0</v>
      </c>
      <c r="E67" s="23">
        <v>2</v>
      </c>
      <c r="F67" s="24">
        <f>ROUNDDOWN((D67+IF(E67&gt;15,1,0))/3,0)/4+C67-8</f>
        <v>7</v>
      </c>
      <c r="G67" s="23">
        <v>0</v>
      </c>
      <c r="H67" s="25">
        <v>0.38</v>
      </c>
      <c r="I67" s="23">
        <v>0</v>
      </c>
      <c r="J67" s="26">
        <f t="shared" si="3"/>
        <v>7.38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0.5</v>
      </c>
      <c r="R67" s="23">
        <v>0</v>
      </c>
      <c r="S67" s="23">
        <v>0</v>
      </c>
      <c r="T67" s="23">
        <v>0</v>
      </c>
      <c r="U67" s="23">
        <v>0</v>
      </c>
      <c r="V67" s="4">
        <f t="shared" si="4"/>
        <v>0.5</v>
      </c>
      <c r="W67" s="27">
        <f t="shared" si="5"/>
        <v>7.88</v>
      </c>
    </row>
    <row r="68" spans="1:23" s="6" customFormat="1" ht="12">
      <c r="A68" s="5">
        <v>62</v>
      </c>
      <c r="B68" s="34" t="s">
        <v>95</v>
      </c>
      <c r="C68" s="23"/>
      <c r="D68" s="23"/>
      <c r="E68" s="23"/>
      <c r="F68" s="24">
        <v>2.75</v>
      </c>
      <c r="G68" s="23">
        <v>1.32</v>
      </c>
      <c r="H68" s="25"/>
      <c r="I68" s="23"/>
      <c r="J68" s="26">
        <f t="shared" si="3"/>
        <v>4.07</v>
      </c>
      <c r="K68" s="23"/>
      <c r="L68" s="23"/>
      <c r="M68" s="23"/>
      <c r="N68" s="23"/>
      <c r="O68" s="23"/>
      <c r="P68" s="23"/>
      <c r="Q68" s="23">
        <v>0.5</v>
      </c>
      <c r="R68" s="23"/>
      <c r="S68" s="23">
        <v>1</v>
      </c>
      <c r="T68" s="23"/>
      <c r="U68" s="23"/>
      <c r="V68" s="4">
        <f t="shared" si="4"/>
        <v>1.5</v>
      </c>
      <c r="W68" s="27">
        <f t="shared" si="5"/>
        <v>5.57</v>
      </c>
    </row>
    <row r="69" spans="1:23" s="6" customFormat="1" ht="12">
      <c r="A69" s="4">
        <v>63</v>
      </c>
      <c r="B69" s="34" t="s">
        <v>94</v>
      </c>
      <c r="C69" s="23"/>
      <c r="D69" s="23"/>
      <c r="E69" s="23"/>
      <c r="F69" s="24">
        <v>2.25</v>
      </c>
      <c r="G69" s="23"/>
      <c r="H69" s="25">
        <v>0.81</v>
      </c>
      <c r="I69" s="23"/>
      <c r="J69" s="26">
        <f t="shared" si="3"/>
        <v>3.06</v>
      </c>
      <c r="K69" s="23"/>
      <c r="L69" s="23">
        <v>2.5</v>
      </c>
      <c r="M69" s="23">
        <v>2</v>
      </c>
      <c r="N69" s="23"/>
      <c r="O69" s="23"/>
      <c r="P69" s="23"/>
      <c r="Q69" s="23">
        <v>0.5</v>
      </c>
      <c r="R69" s="23"/>
      <c r="S69" s="23"/>
      <c r="T69" s="23"/>
      <c r="U69" s="23"/>
      <c r="V69" s="4">
        <f t="shared" si="4"/>
        <v>5</v>
      </c>
      <c r="W69" s="27">
        <f t="shared" si="5"/>
        <v>8.06</v>
      </c>
    </row>
    <row r="70" spans="1:23" s="6" customFormat="1" ht="12">
      <c r="A70" s="5">
        <v>64</v>
      </c>
      <c r="B70" s="34" t="s">
        <v>93</v>
      </c>
      <c r="C70" s="23"/>
      <c r="D70" s="23"/>
      <c r="E70" s="23"/>
      <c r="F70" s="24">
        <v>1.75</v>
      </c>
      <c r="G70" s="23"/>
      <c r="H70" s="25">
        <v>0.125</v>
      </c>
      <c r="I70" s="23"/>
      <c r="J70" s="26">
        <f t="shared" si="3"/>
        <v>1.875</v>
      </c>
      <c r="K70" s="23"/>
      <c r="L70" s="23">
        <v>2.5</v>
      </c>
      <c r="M70" s="23"/>
      <c r="N70" s="23"/>
      <c r="O70" s="23"/>
      <c r="P70" s="23"/>
      <c r="Q70" s="23">
        <v>0.5</v>
      </c>
      <c r="R70" s="23"/>
      <c r="S70" s="23">
        <v>1</v>
      </c>
      <c r="T70" s="23">
        <v>0.25</v>
      </c>
      <c r="U70" s="23"/>
      <c r="V70" s="4">
        <f t="shared" si="4"/>
        <v>4.25</v>
      </c>
      <c r="W70" s="27">
        <f t="shared" si="5"/>
        <v>6.125</v>
      </c>
    </row>
    <row r="71" spans="1:23" s="6" customFormat="1" ht="12">
      <c r="A71" s="4">
        <v>65</v>
      </c>
      <c r="B71" s="34" t="s">
        <v>84</v>
      </c>
      <c r="C71" s="23">
        <v>26</v>
      </c>
      <c r="D71" s="23">
        <v>9</v>
      </c>
      <c r="E71" s="23">
        <v>13</v>
      </c>
      <c r="F71" s="24">
        <v>11</v>
      </c>
      <c r="G71" s="23">
        <v>2</v>
      </c>
      <c r="H71" s="25">
        <v>0</v>
      </c>
      <c r="I71" s="23"/>
      <c r="J71" s="26">
        <f t="shared" si="3"/>
        <v>13</v>
      </c>
      <c r="K71" s="23">
        <v>0</v>
      </c>
      <c r="L71" s="23">
        <v>0</v>
      </c>
      <c r="M71" s="23">
        <v>2</v>
      </c>
      <c r="N71" s="23">
        <v>0</v>
      </c>
      <c r="O71" s="23">
        <v>0</v>
      </c>
      <c r="P71" s="23">
        <v>0</v>
      </c>
      <c r="Q71" s="23">
        <v>0.5</v>
      </c>
      <c r="R71" s="23">
        <v>0</v>
      </c>
      <c r="S71" s="23">
        <v>0</v>
      </c>
      <c r="T71" s="23">
        <v>0</v>
      </c>
      <c r="U71" s="23">
        <v>0</v>
      </c>
      <c r="V71" s="4">
        <f t="shared" si="4"/>
        <v>2.5</v>
      </c>
      <c r="W71" s="27">
        <f t="shared" si="5"/>
        <v>15.5</v>
      </c>
    </row>
    <row r="72" spans="1:23" s="6" customFormat="1" ht="12">
      <c r="A72" s="5">
        <v>66</v>
      </c>
      <c r="B72" s="35" t="s">
        <v>36</v>
      </c>
      <c r="C72" s="14">
        <v>28</v>
      </c>
      <c r="D72" s="14">
        <v>11</v>
      </c>
      <c r="E72" s="14">
        <v>5</v>
      </c>
      <c r="F72" s="15">
        <v>11</v>
      </c>
      <c r="G72" s="16">
        <v>2</v>
      </c>
      <c r="H72" s="16"/>
      <c r="I72" s="17">
        <v>0.5</v>
      </c>
      <c r="J72" s="18">
        <f aca="true" t="shared" si="6" ref="J72:J81">SUM(F72:I72)</f>
        <v>13.5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0.5</v>
      </c>
      <c r="R72" s="16">
        <v>0</v>
      </c>
      <c r="S72" s="16">
        <v>0</v>
      </c>
      <c r="T72" s="16">
        <v>0</v>
      </c>
      <c r="U72" s="16">
        <v>0</v>
      </c>
      <c r="V72" s="8">
        <f aca="true" t="shared" si="7" ref="V72:V81">SUM(K72:U72)</f>
        <v>0.5</v>
      </c>
      <c r="W72" s="19">
        <f aca="true" t="shared" si="8" ref="W72:W81">SUM(V72+J72)</f>
        <v>14</v>
      </c>
    </row>
    <row r="73" spans="1:23" s="6" customFormat="1" ht="12">
      <c r="A73" s="4">
        <v>67</v>
      </c>
      <c r="B73" s="34" t="s">
        <v>81</v>
      </c>
      <c r="C73" s="23">
        <v>16</v>
      </c>
      <c r="D73" s="23">
        <v>8</v>
      </c>
      <c r="E73" s="23">
        <v>13</v>
      </c>
      <c r="F73" s="24">
        <f>ROUNDDOWN((D73+IF(E73&gt;15,1,0))/3,0)/4+C73-8</f>
        <v>8.5</v>
      </c>
      <c r="G73" s="23">
        <v>0.5</v>
      </c>
      <c r="H73" s="25">
        <v>1</v>
      </c>
      <c r="I73" s="23">
        <v>0</v>
      </c>
      <c r="J73" s="26">
        <f t="shared" si="6"/>
        <v>10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0.5</v>
      </c>
      <c r="R73" s="23">
        <v>0</v>
      </c>
      <c r="S73" s="23">
        <v>0</v>
      </c>
      <c r="T73" s="23">
        <v>0</v>
      </c>
      <c r="U73" s="23">
        <v>0</v>
      </c>
      <c r="V73" s="4">
        <f t="shared" si="7"/>
        <v>0.5</v>
      </c>
      <c r="W73" s="27">
        <f t="shared" si="8"/>
        <v>10.5</v>
      </c>
    </row>
    <row r="74" spans="1:23" s="6" customFormat="1" ht="12">
      <c r="A74" s="5">
        <v>68</v>
      </c>
      <c r="B74" s="34" t="s">
        <v>89</v>
      </c>
      <c r="C74" s="23">
        <v>26</v>
      </c>
      <c r="D74" s="23">
        <v>8</v>
      </c>
      <c r="E74" s="23">
        <v>26</v>
      </c>
      <c r="F74" s="24">
        <v>11</v>
      </c>
      <c r="G74" s="23">
        <v>0</v>
      </c>
      <c r="H74" s="25">
        <v>0</v>
      </c>
      <c r="I74" s="23">
        <v>0</v>
      </c>
      <c r="J74" s="26">
        <f t="shared" si="6"/>
        <v>11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0.5</v>
      </c>
      <c r="R74" s="23">
        <v>0</v>
      </c>
      <c r="S74" s="23">
        <v>0</v>
      </c>
      <c r="T74" s="23">
        <v>0</v>
      </c>
      <c r="U74" s="23">
        <v>0</v>
      </c>
      <c r="V74" s="4">
        <f t="shared" si="7"/>
        <v>0.5</v>
      </c>
      <c r="W74" s="27">
        <f t="shared" si="8"/>
        <v>11.5</v>
      </c>
    </row>
    <row r="75" spans="1:23" s="6" customFormat="1" ht="12">
      <c r="A75" s="4">
        <v>69</v>
      </c>
      <c r="B75" s="34" t="s">
        <v>77</v>
      </c>
      <c r="C75" s="23">
        <v>26</v>
      </c>
      <c r="D75" s="23">
        <v>0</v>
      </c>
      <c r="E75" s="23">
        <v>24</v>
      </c>
      <c r="F75" s="24">
        <v>11</v>
      </c>
      <c r="G75" s="23">
        <v>1.88</v>
      </c>
      <c r="H75" s="25">
        <v>0</v>
      </c>
      <c r="I75" s="23">
        <v>0</v>
      </c>
      <c r="J75" s="26">
        <f t="shared" si="6"/>
        <v>12.879999999999999</v>
      </c>
      <c r="K75" s="23">
        <v>0</v>
      </c>
      <c r="L75" s="23">
        <v>0</v>
      </c>
      <c r="M75" s="23">
        <v>2</v>
      </c>
      <c r="N75" s="23">
        <v>0</v>
      </c>
      <c r="O75" s="23">
        <v>0</v>
      </c>
      <c r="P75" s="23">
        <v>0</v>
      </c>
      <c r="Q75" s="23">
        <v>0.5</v>
      </c>
      <c r="R75" s="23">
        <v>0</v>
      </c>
      <c r="S75" s="23">
        <v>0</v>
      </c>
      <c r="T75" s="23">
        <v>0</v>
      </c>
      <c r="U75" s="23">
        <v>0</v>
      </c>
      <c r="V75" s="4">
        <f t="shared" si="7"/>
        <v>2.5</v>
      </c>
      <c r="W75" s="27">
        <f t="shared" si="8"/>
        <v>15.379999999999999</v>
      </c>
    </row>
    <row r="76" spans="1:23" s="6" customFormat="1" ht="12">
      <c r="A76" s="5">
        <v>70</v>
      </c>
      <c r="B76" s="34" t="s">
        <v>79</v>
      </c>
      <c r="C76" s="23">
        <v>23</v>
      </c>
      <c r="D76" s="23">
        <v>16</v>
      </c>
      <c r="E76" s="23">
        <v>7</v>
      </c>
      <c r="F76" s="24">
        <v>11</v>
      </c>
      <c r="G76" s="23">
        <v>1.25</v>
      </c>
      <c r="H76" s="25">
        <v>0</v>
      </c>
      <c r="I76" s="23">
        <v>0</v>
      </c>
      <c r="J76" s="26">
        <f t="shared" si="6"/>
        <v>12.25</v>
      </c>
      <c r="K76" s="23">
        <v>0</v>
      </c>
      <c r="L76" s="23">
        <v>0</v>
      </c>
      <c r="M76" s="23">
        <v>0</v>
      </c>
      <c r="N76" s="23">
        <v>2</v>
      </c>
      <c r="O76" s="23">
        <v>0.5</v>
      </c>
      <c r="P76" s="23">
        <v>0</v>
      </c>
      <c r="Q76" s="23">
        <v>0.5</v>
      </c>
      <c r="R76" s="23">
        <v>0.5</v>
      </c>
      <c r="S76" s="23">
        <v>0</v>
      </c>
      <c r="T76" s="23">
        <v>0.25</v>
      </c>
      <c r="U76" s="23">
        <v>0</v>
      </c>
      <c r="V76" s="4">
        <f t="shared" si="7"/>
        <v>3.75</v>
      </c>
      <c r="W76" s="27">
        <f t="shared" si="8"/>
        <v>16</v>
      </c>
    </row>
    <row r="77" spans="1:23" s="6" customFormat="1" ht="12">
      <c r="A77" s="4">
        <v>71</v>
      </c>
      <c r="B77" s="34" t="s">
        <v>78</v>
      </c>
      <c r="C77" s="20">
        <v>27</v>
      </c>
      <c r="D77" s="20">
        <v>3</v>
      </c>
      <c r="E77" s="20">
        <v>4</v>
      </c>
      <c r="F77" s="15">
        <v>11</v>
      </c>
      <c r="G77" s="20"/>
      <c r="H77" s="22">
        <v>0.25</v>
      </c>
      <c r="I77" s="20"/>
      <c r="J77" s="18">
        <f t="shared" si="6"/>
        <v>11.25</v>
      </c>
      <c r="K77" s="20">
        <v>0</v>
      </c>
      <c r="L77" s="20">
        <v>0</v>
      </c>
      <c r="M77" s="20">
        <v>2</v>
      </c>
      <c r="N77" s="20">
        <v>0</v>
      </c>
      <c r="O77" s="20">
        <v>0</v>
      </c>
      <c r="P77" s="20">
        <v>0.5</v>
      </c>
      <c r="Q77" s="20">
        <v>0.5</v>
      </c>
      <c r="R77" s="20">
        <v>0</v>
      </c>
      <c r="S77" s="20">
        <v>0</v>
      </c>
      <c r="T77" s="20">
        <v>0</v>
      </c>
      <c r="U77" s="20">
        <v>0</v>
      </c>
      <c r="V77" s="8">
        <f t="shared" si="7"/>
        <v>3</v>
      </c>
      <c r="W77" s="19">
        <f t="shared" si="8"/>
        <v>14.25</v>
      </c>
    </row>
    <row r="78" spans="1:23" s="6" customFormat="1" ht="12">
      <c r="A78" s="4">
        <v>73</v>
      </c>
      <c r="B78" s="34" t="s">
        <v>80</v>
      </c>
      <c r="C78" s="23">
        <v>25</v>
      </c>
      <c r="D78" s="23">
        <v>5</v>
      </c>
      <c r="E78" s="23">
        <v>9</v>
      </c>
      <c r="F78" s="24">
        <v>11</v>
      </c>
      <c r="G78" s="23">
        <v>2</v>
      </c>
      <c r="H78" s="25">
        <v>0</v>
      </c>
      <c r="I78" s="23">
        <v>0</v>
      </c>
      <c r="J78" s="26">
        <f t="shared" si="6"/>
        <v>13</v>
      </c>
      <c r="K78" s="23">
        <v>0</v>
      </c>
      <c r="L78" s="23">
        <v>0</v>
      </c>
      <c r="M78" s="23">
        <v>0</v>
      </c>
      <c r="N78" s="23">
        <v>2</v>
      </c>
      <c r="O78" s="23">
        <v>0</v>
      </c>
      <c r="P78" s="23">
        <v>0</v>
      </c>
      <c r="Q78" s="23">
        <v>0.5</v>
      </c>
      <c r="R78" s="23">
        <v>0</v>
      </c>
      <c r="S78" s="23">
        <v>1</v>
      </c>
      <c r="T78" s="23">
        <v>0</v>
      </c>
      <c r="U78" s="23">
        <v>0</v>
      </c>
      <c r="V78" s="4">
        <f t="shared" si="7"/>
        <v>3.5</v>
      </c>
      <c r="W78" s="27">
        <f t="shared" si="8"/>
        <v>16.5</v>
      </c>
    </row>
    <row r="79" spans="1:23" s="6" customFormat="1" ht="12">
      <c r="A79" s="5">
        <v>74</v>
      </c>
      <c r="B79" s="34" t="s">
        <v>76</v>
      </c>
      <c r="C79" s="23">
        <v>12</v>
      </c>
      <c r="D79" s="23">
        <v>10</v>
      </c>
      <c r="E79" s="23">
        <v>17</v>
      </c>
      <c r="F79" s="24">
        <f>ROUNDDOWN((D79+IF(E79&gt;15,1,0))/3,0)/4+C79-8</f>
        <v>4.75</v>
      </c>
      <c r="G79" s="23">
        <v>0.88</v>
      </c>
      <c r="H79" s="25">
        <v>1</v>
      </c>
      <c r="I79" s="23"/>
      <c r="J79" s="26">
        <f t="shared" si="6"/>
        <v>6.63</v>
      </c>
      <c r="K79" s="23">
        <v>0</v>
      </c>
      <c r="L79" s="23">
        <v>2.5</v>
      </c>
      <c r="M79" s="23">
        <v>0</v>
      </c>
      <c r="N79" s="23">
        <v>0</v>
      </c>
      <c r="O79" s="23">
        <v>0</v>
      </c>
      <c r="P79" s="23">
        <v>0</v>
      </c>
      <c r="Q79" s="23">
        <v>0.5</v>
      </c>
      <c r="R79" s="23">
        <v>0</v>
      </c>
      <c r="S79" s="23">
        <v>1</v>
      </c>
      <c r="T79" s="23">
        <v>0</v>
      </c>
      <c r="U79" s="23">
        <v>0</v>
      </c>
      <c r="V79" s="4">
        <f t="shared" si="7"/>
        <v>4</v>
      </c>
      <c r="W79" s="27">
        <f t="shared" si="8"/>
        <v>10.629999999999999</v>
      </c>
    </row>
    <row r="80" spans="1:23" s="6" customFormat="1" ht="12">
      <c r="A80" s="4">
        <v>75</v>
      </c>
      <c r="B80" s="34" t="s">
        <v>86</v>
      </c>
      <c r="C80" s="23">
        <v>21</v>
      </c>
      <c r="D80" s="23">
        <v>15</v>
      </c>
      <c r="E80" s="23">
        <v>27</v>
      </c>
      <c r="F80" s="24">
        <v>11</v>
      </c>
      <c r="G80" s="23">
        <v>2</v>
      </c>
      <c r="H80" s="25">
        <v>0</v>
      </c>
      <c r="I80" s="20"/>
      <c r="J80" s="26">
        <f t="shared" si="6"/>
        <v>13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0.5</v>
      </c>
      <c r="R80" s="23">
        <v>0</v>
      </c>
      <c r="S80" s="23">
        <v>1</v>
      </c>
      <c r="T80" s="23">
        <v>0</v>
      </c>
      <c r="U80" s="23">
        <v>0</v>
      </c>
      <c r="V80" s="4">
        <f t="shared" si="7"/>
        <v>1.5</v>
      </c>
      <c r="W80" s="27">
        <f t="shared" si="8"/>
        <v>14.5</v>
      </c>
    </row>
    <row r="81" spans="1:23" s="6" customFormat="1" ht="12">
      <c r="A81" s="5">
        <v>76</v>
      </c>
      <c r="B81" s="34" t="s">
        <v>96</v>
      </c>
      <c r="C81" s="23">
        <v>16</v>
      </c>
      <c r="D81" s="23">
        <v>5</v>
      </c>
      <c r="E81" s="23">
        <v>15</v>
      </c>
      <c r="F81" s="24">
        <f>ROUNDDOWN((D81+IF(E81&gt;15,1,0))/3,0)/4+C81-8</f>
        <v>8.25</v>
      </c>
      <c r="G81" s="23"/>
      <c r="H81" s="25">
        <v>0.25</v>
      </c>
      <c r="I81" s="23"/>
      <c r="J81" s="26">
        <f t="shared" si="6"/>
        <v>8.5</v>
      </c>
      <c r="K81" s="23"/>
      <c r="L81" s="23"/>
      <c r="M81" s="23"/>
      <c r="N81" s="23">
        <v>2</v>
      </c>
      <c r="O81" s="23"/>
      <c r="P81" s="23"/>
      <c r="Q81" s="23">
        <v>0.5</v>
      </c>
      <c r="R81" s="23">
        <v>0.5</v>
      </c>
      <c r="S81" s="23"/>
      <c r="T81" s="23"/>
      <c r="U81" s="23"/>
      <c r="V81" s="4">
        <f t="shared" si="7"/>
        <v>3</v>
      </c>
      <c r="W81" s="27">
        <f t="shared" si="8"/>
        <v>11.5</v>
      </c>
    </row>
    <row r="82" ht="12.75">
      <c r="H82" s="29"/>
    </row>
    <row r="83" ht="12.75">
      <c r="H83" s="29"/>
    </row>
    <row r="84" ht="12.75">
      <c r="H84" s="29"/>
    </row>
    <row r="85" ht="12.75">
      <c r="H85" s="29"/>
    </row>
  </sheetData>
  <sheetProtection/>
  <mergeCells count="8">
    <mergeCell ref="C3:I7"/>
    <mergeCell ref="B3:B8"/>
    <mergeCell ref="B2:W2"/>
    <mergeCell ref="A3:A8"/>
    <mergeCell ref="W3:W8"/>
    <mergeCell ref="K3:U7"/>
    <mergeCell ref="J3:J8"/>
    <mergeCell ref="V3:V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ntinap</dc:creator>
  <cp:keywords/>
  <dc:description/>
  <cp:lastModifiedBy>1967</cp:lastModifiedBy>
  <cp:lastPrinted>2015-06-08T04:34:03Z</cp:lastPrinted>
  <dcterms:created xsi:type="dcterms:W3CDTF">2011-06-14T11:24:12Z</dcterms:created>
  <dcterms:modified xsi:type="dcterms:W3CDTF">2015-06-09T10:12:08Z</dcterms:modified>
  <cp:category/>
  <cp:version/>
  <cp:contentType/>
  <cp:contentStatus/>
</cp:coreProperties>
</file>