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175" windowHeight="4815" activeTab="0"/>
  </bookViews>
  <sheets>
    <sheet name="ΠΡΟΣΩΡΙΝΟΣ ΠΙΝΑΚΑΣ 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<sst xmlns="http://schemas.openxmlformats.org/spreadsheetml/2006/main" count="132" uniqueCount="132">
  <si>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α/α</t>
  </si>
  <si>
    <t>ΟΝΟΜΑΤΕΠΩΝΥΜΟ
ΥΠΟΨΗΦΙΟΥ</t>
  </si>
  <si>
    <t>ΤΙΤΛΟΣ
ΚΡΙΤΗΡΙΟΥ</t>
  </si>
  <si>
    <t>ΕΠΙΣΤΗΜΟΝΙΚΗ -
ΠΑΙΔΑΓΩΓΙΚΗ ΣΥΓΚΡΟΤΗΣΗ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</si>
  <si>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</si>
  <si>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</si>
  <si>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</si>
  <si>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</si>
  <si>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</si>
  <si>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</si>
  <si>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</si>
  <si>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</si>
  <si>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</si>
  <si>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</si>
  <si>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</si>
  <si>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</si>
  <si>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</si>
  <si>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</si>
  <si>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</si>
  <si>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</si>
  <si>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</si>
  <si>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</si>
  <si>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</si>
  <si>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</si>
  <si>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</si>
  <si>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</si>
  <si>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</si>
  <si>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</si>
  <si>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</si>
  <si>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</si>
  <si>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</si>
  <si>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</si>
  <si>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</si>
  <si>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</si>
  <si>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</si>
  <si>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</si>
  <si>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</si>
  <si>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</si>
  <si>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</si>
  <si>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</si>
  <si>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</si>
  <si>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</si>
  <si>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</si>
  <si>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</si>
  <si>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</si>
  <si>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</si>
  <si>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</si>
  <si>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</si>
  <si>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</si>
  <si>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</si>
  <si>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</si>
  <si>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</si>
  <si>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</si>
  <si>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</si>
  <si>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</si>
  <si>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</si>
  <si>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</si>
  <si>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</si>
  <si>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</si>
  <si>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</si>
  <si>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</si>
  <si>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</si>
  <si>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</si>
  <si>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</si>
  <si>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</si>
  <si>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</si>
  <si>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</si>
  <si>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</si>
  <si>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</si>
  <si>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</si>
  <si>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</si>
  <si>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</si>
  <si>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</si>
  <si>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</si>
  <si>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</si>
  <si>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</si>
  <si>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</si>
  <si>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</si>
  <si>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</si>
  <si>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</si>
  <si>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</si>
  <si>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</si>
  <si>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</si>
  <si>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</si>
  <si>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</si>
  <si>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</si>
  <si>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</si>
  <si>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</si>
  <si>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</si>
  <si>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</si>
  <si>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</si>
  <si>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</si>
  <si>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</si>
  <si>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</si>
  <si>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</si>
  <si>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</si>
  <si>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</si>
  <si>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</si>
  <si>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</si>
  <si>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</si>
  <si>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</si>
  <si>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</si>
  <si>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</si>
  <si>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</si>
  <si>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</si>
  <si>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</si>
  <si>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</si>
  <si>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</si>
  <si>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</si>
  <si>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</si>
  <si>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</si>
  <si>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</si>
  <si>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</si>
  <si>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</si>
  <si>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</si>
  <si>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</si>
  <si>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</si>
  <si>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</si>
  <si>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</si>
  <si>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</si>
  <si>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</si>
  <si>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</si>
  <si>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</si>
  <si>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</si>
  <si>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</si>
  <si>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</si>
  <si>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ΣΤΑΥΡΙΔΟΥ ΕΥΧΑΡΙΣ</t>
  </si>
  <si>
    <t>ΜΠΑΖΑΝΗ ΕΥΤΥΧΙΑ</t>
  </si>
  <si>
    <t>ΣΑΡΓΙΩΤΗ ΑΓΟΡΗ</t>
  </si>
  <si>
    <t>ΧΑΤΖΗΔΗΜΗΤΡΙΟΥ ΕΥΑΓΓΕΛΙΑ</t>
  </si>
  <si>
    <t>ΤΣΟΥΚΑΛΑ ΚΙΚΙΛΙΑ</t>
  </si>
  <si>
    <t>ΣΦΗΚΑ ΑΓΓΕΛΙΚΗ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</si>
</sst>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u val="single"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5"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168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0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4.421875" style="19" bestFit="1" customWidth="1"/>
    <col min="2" max="2" width="26.28125" style="0" bestFit="1" customWidth="1"/>
    <col min="3" max="3" width="10.421875" style="0" bestFit="1" customWidth="1"/>
    <col min="4" max="4" width="25.00390625" style="0" customWidth="1"/>
    <col min="5" max="5" width="19.57421875" style="0" bestFit="1" customWidth="1"/>
    <col min="6" max="6" width="14.140625" style="0" bestFit="1" customWidth="1"/>
    <col min="7" max="7" width="12.8515625" style="0" bestFit="1" customWidth="1"/>
    <col min="8" max="9" width="14.7109375" style="0" bestFit="1" customWidth="1"/>
    <col min="10" max="10" width="17.00390625" style="0" customWidth="1"/>
    <col min="11" max="11" width="11.8515625" style="0" bestFit="1" customWidth="1"/>
    <col min="12" max="12" width="14.140625" style="0" bestFit="1" customWidth="1"/>
    <col min="13" max="13" width="9.421875" style="0" bestFit="1" customWidth="1"/>
    <col min="14" max="14" width="10.00390625" style="0" bestFit="1" customWidth="1"/>
    <col min="15" max="15" width="18.421875" style="0" bestFit="1" customWidth="1"/>
    <col min="16" max="16" width="10.8515625" style="0" bestFit="1" customWidth="1"/>
    <col min="17" max="17" width="16.28125" style="0" bestFit="1" customWidth="1"/>
    <col min="18" max="18" width="8.7109375" style="0" bestFit="1" customWidth="1"/>
    <col min="19" max="19" width="9.57421875" style="0" bestFit="1" customWidth="1"/>
    <col min="20" max="20" width="14.28125" style="0" bestFit="1" customWidth="1"/>
    <col min="21" max="21" width="10.140625" style="0" bestFit="1" customWidth="1"/>
    <col min="22" max="23" width="17.00390625" style="0" customWidth="1"/>
    <col min="24" max="24" width="12.28125" style="0" bestFit="1" customWidth="1"/>
    <col min="25" max="30" width="8.28125" style="0" bestFit="1" customWidth="1"/>
    <col min="31" max="31" width="13.140625" style="0" bestFit="1" customWidth="1"/>
    <col min="32" max="32" width="24.8515625" style="0" bestFit="1" customWidth="1"/>
    <col min="33" max="33" width="9.421875" style="0" bestFit="1" customWidth="1"/>
    <col min="34" max="34" width="11.8515625" style="0" bestFit="1" customWidth="1"/>
    <col min="35" max="35" width="10.421875" style="0" bestFit="1" customWidth="1"/>
    <col min="36" max="36" width="11.8515625" style="0" bestFit="1" customWidth="1"/>
    <col min="37" max="37" width="11.140625" style="0" bestFit="1" customWidth="1"/>
    <col min="38" max="38" width="11.8515625" style="0" bestFit="1" customWidth="1"/>
    <col min="39" max="39" width="10.421875" style="0" bestFit="1" customWidth="1"/>
    <col min="40" max="40" width="16.57421875" style="0" bestFit="1" customWidth="1"/>
    <col min="41" max="41" width="14.57421875" style="0" bestFit="1" customWidth="1"/>
    <col min="42" max="42" width="16.28125" style="0" bestFit="1" customWidth="1"/>
    <col min="43" max="43" width="14.421875" style="0" bestFit="1" customWidth="1"/>
    <col min="44" max="45" width="12.140625" style="0" bestFit="1" customWidth="1"/>
    <col min="46" max="46" width="10.57421875" style="0" bestFit="1" customWidth="1"/>
    <col min="47" max="47" width="16.28125" style="0" bestFit="1" customWidth="1"/>
    <col min="48" max="48" width="13.57421875" style="0" bestFit="1" customWidth="1"/>
    <col min="49" max="49" width="11.8515625" style="0" bestFit="1" customWidth="1"/>
    <col min="50" max="50" width="14.57421875" style="0" bestFit="1" customWidth="1"/>
    <col min="51" max="51" width="15.00390625" style="0" bestFit="1" customWidth="1"/>
    <col min="52" max="52" width="16.7109375" style="0" bestFit="1" customWidth="1"/>
    <col min="53" max="53" width="15.57421875" style="0" bestFit="1" customWidth="1"/>
    <col min="54" max="54" width="5.8515625" style="0" bestFit="1" customWidth="1"/>
    <col min="55" max="55" width="12.421875" style="0" bestFit="1" customWidth="1"/>
    <col min="56" max="56" width="17.421875" style="0" bestFit="1" customWidth="1"/>
    <col min="57" max="57" width="15.140625" style="0" bestFit="1" customWidth="1"/>
    <col min="58" max="58" width="16.140625" style="0" bestFit="1" customWidth="1"/>
    <col min="59" max="59" width="18.57421875" style="0" bestFit="1" customWidth="1"/>
    <col min="60" max="60" width="25.7109375" style="0" bestFit="1" customWidth="1"/>
    <col min="61" max="61" width="20.00390625" style="0" customWidth="1"/>
    <col min="62" max="63" width="12.7109375" style="0" bestFit="1" customWidth="1"/>
  </cols>
  <sheetData>
    <row r="1" spans="1:63" ht="120.75" thickBot="1">
      <c r="A1" s="33" t="s">
        <v>0</v>
      </c>
      <c r="B1" s="34" t="s">
        <v>1</v>
      </c>
      <c r="C1" s="31" t="s">
        <v>2</v>
      </c>
      <c r="D1" s="28" t="s">
        <v>3</v>
      </c>
      <c r="E1" s="24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4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4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4" t="s">
        <v>30</v>
      </c>
      <c r="AF1" s="31" t="s">
        <v>31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36</v>
      </c>
      <c r="AL1" s="20" t="s">
        <v>37</v>
      </c>
      <c r="AM1" s="20" t="s">
        <v>38</v>
      </c>
      <c r="AN1" s="20" t="s">
        <v>39</v>
      </c>
      <c r="AO1" s="20" t="s">
        <v>40</v>
      </c>
      <c r="AP1" s="20" t="s">
        <v>41</v>
      </c>
      <c r="AQ1" s="31" t="s">
        <v>42</v>
      </c>
      <c r="AR1" s="20" t="s">
        <v>43</v>
      </c>
      <c r="AS1" s="20" t="s">
        <v>44</v>
      </c>
      <c r="AT1" s="24" t="s">
        <v>45</v>
      </c>
      <c r="AU1" s="28" t="s">
        <v>46</v>
      </c>
      <c r="AV1" s="30" t="s">
        <v>47</v>
      </c>
      <c r="AW1" s="26" t="s">
        <v>48</v>
      </c>
      <c r="AX1" s="20" t="s">
        <v>49</v>
      </c>
      <c r="AY1" s="20" t="s">
        <v>50</v>
      </c>
      <c r="AZ1" s="26" t="s">
        <v>51</v>
      </c>
      <c r="BA1" s="26" t="s">
        <v>52</v>
      </c>
      <c r="BB1" s="20" t="s">
        <v>53</v>
      </c>
      <c r="BC1" s="20" t="s">
        <v>54</v>
      </c>
      <c r="BD1" s="24" t="s">
        <v>55</v>
      </c>
      <c r="BE1" s="24" t="s">
        <v>56</v>
      </c>
      <c r="BF1" s="20" t="s">
        <v>57</v>
      </c>
      <c r="BG1" s="20" t="s">
        <v>58</v>
      </c>
      <c r="BH1" s="7" t="s">
        <v>59</v>
      </c>
      <c r="BI1" s="7" t="s">
        <v>60</v>
      </c>
      <c r="BJ1" s="20" t="s">
        <v>61</v>
      </c>
      <c r="BK1" s="22" t="s">
        <v>62</v>
      </c>
    </row>
    <row r="2" spans="1:63" ht="37.5" customHeight="1" thickBot="1">
      <c r="A2" s="33"/>
      <c r="B2" s="33"/>
      <c r="C2" s="32"/>
      <c r="D2" s="29"/>
      <c r="E2" s="25"/>
      <c r="F2" s="21"/>
      <c r="G2" s="21"/>
      <c r="H2" s="21"/>
      <c r="I2" s="21"/>
      <c r="J2" s="21"/>
      <c r="K2" s="21"/>
      <c r="L2" s="21"/>
      <c r="M2" s="21"/>
      <c r="N2" s="21"/>
      <c r="O2" s="25"/>
      <c r="P2" s="21"/>
      <c r="Q2" s="21"/>
      <c r="R2" s="21"/>
      <c r="S2" s="21"/>
      <c r="T2" s="21"/>
      <c r="U2" s="21"/>
      <c r="V2" s="21"/>
      <c r="W2" s="21"/>
      <c r="X2" s="25"/>
      <c r="Y2" s="21"/>
      <c r="Z2" s="21"/>
      <c r="AA2" s="21"/>
      <c r="AB2" s="21"/>
      <c r="AC2" s="21"/>
      <c r="AD2" s="21"/>
      <c r="AE2" s="25"/>
      <c r="AF2" s="32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32"/>
      <c r="AR2" s="21"/>
      <c r="AS2" s="21"/>
      <c r="AT2" s="25"/>
      <c r="AU2" s="29"/>
      <c r="AV2" s="25"/>
      <c r="AW2" s="27"/>
      <c r="AX2" s="21"/>
      <c r="AY2" s="21"/>
      <c r="AZ2" s="27"/>
      <c r="BA2" s="27"/>
      <c r="BB2" s="21"/>
      <c r="BC2" s="21"/>
      <c r="BD2" s="25"/>
      <c r="BE2" s="25"/>
      <c r="BF2" s="21"/>
      <c r="BG2" s="21"/>
      <c r="BH2" s="20" t="s">
        <v>63</v>
      </c>
      <c r="BI2" s="21"/>
      <c r="BJ2" s="21"/>
      <c r="BK2" s="23"/>
    </row>
    <row r="3" spans="1:63" ht="30.75" thickBot="1">
      <c r="A3" s="33"/>
      <c r="B3" s="33"/>
      <c r="C3" s="2" t="s">
        <v>64</v>
      </c>
      <c r="D3" s="3">
        <v>28</v>
      </c>
      <c r="E3" s="5">
        <v>13</v>
      </c>
      <c r="F3" s="7">
        <v>6</v>
      </c>
      <c r="G3" s="7">
        <v>5</v>
      </c>
      <c r="H3" s="7">
        <v>4</v>
      </c>
      <c r="I3" s="7">
        <v>3</v>
      </c>
      <c r="J3" s="7">
        <v>2</v>
      </c>
      <c r="K3" s="7">
        <v>3</v>
      </c>
      <c r="L3" s="7">
        <v>2</v>
      </c>
      <c r="M3" s="7">
        <v>1</v>
      </c>
      <c r="N3" s="7">
        <v>1</v>
      </c>
      <c r="O3" s="5">
        <v>4</v>
      </c>
      <c r="P3" s="7">
        <v>1</v>
      </c>
      <c r="Q3" s="7">
        <v>2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 s="7">
        <v>0.5</v>
      </c>
      <c r="X3" s="5">
        <v>4</v>
      </c>
      <c r="Y3" s="7">
        <v>3</v>
      </c>
      <c r="Z3" s="7">
        <v>2</v>
      </c>
      <c r="AA3" s="7">
        <v>1</v>
      </c>
      <c r="AB3" s="7">
        <v>2</v>
      </c>
      <c r="AC3" s="7">
        <v>1</v>
      </c>
      <c r="AD3" s="7">
        <v>0.5</v>
      </c>
      <c r="AE3" s="5">
        <v>5</v>
      </c>
      <c r="AF3" s="2">
        <v>3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2">
        <v>2</v>
      </c>
      <c r="AR3" s="7"/>
      <c r="AS3" s="7"/>
      <c r="AT3" s="5">
        <v>2</v>
      </c>
      <c r="AU3" s="3">
        <v>27</v>
      </c>
      <c r="AV3" s="5">
        <v>13</v>
      </c>
      <c r="AW3" s="8">
        <v>9</v>
      </c>
      <c r="AX3" s="7"/>
      <c r="AY3" s="7"/>
      <c r="AZ3" s="8">
        <v>5</v>
      </c>
      <c r="BA3" s="8">
        <v>4</v>
      </c>
      <c r="BB3" s="7">
        <v>2</v>
      </c>
      <c r="BC3" s="7">
        <v>3</v>
      </c>
      <c r="BD3" s="5">
        <v>2</v>
      </c>
      <c r="BE3" s="5">
        <v>12</v>
      </c>
      <c r="BF3" s="7">
        <v>6</v>
      </c>
      <c r="BG3" s="7">
        <v>6</v>
      </c>
      <c r="BH3" s="7">
        <v>6</v>
      </c>
      <c r="BI3" s="7">
        <v>4</v>
      </c>
      <c r="BJ3" s="7">
        <v>3</v>
      </c>
      <c r="BK3" s="10">
        <v>2</v>
      </c>
    </row>
    <row r="4" spans="1:63" ht="75.75" thickBot="1">
      <c r="A4" s="33"/>
      <c r="B4" s="33"/>
      <c r="C4" s="1" t="s">
        <v>65</v>
      </c>
      <c r="D4" s="4" t="s">
        <v>66</v>
      </c>
      <c r="E4" s="6" t="s">
        <v>67</v>
      </c>
      <c r="F4" s="1" t="s">
        <v>68</v>
      </c>
      <c r="G4" s="1" t="s">
        <v>69</v>
      </c>
      <c r="H4" s="1" t="s">
        <v>70</v>
      </c>
      <c r="I4" s="1" t="s">
        <v>71</v>
      </c>
      <c r="J4" s="1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6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1" t="s">
        <v>82</v>
      </c>
      <c r="U4" s="1" t="s">
        <v>83</v>
      </c>
      <c r="V4" s="1" t="s">
        <v>84</v>
      </c>
      <c r="W4" s="1" t="s">
        <v>85</v>
      </c>
      <c r="X4" s="6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1" t="s">
        <v>91</v>
      </c>
      <c r="AD4" s="1" t="s">
        <v>92</v>
      </c>
      <c r="AE4" s="6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1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6" t="s">
        <v>108</v>
      </c>
      <c r="AU4" s="4" t="s">
        <v>109</v>
      </c>
      <c r="AV4" s="6" t="s">
        <v>110</v>
      </c>
      <c r="AW4" s="9" t="s">
        <v>111</v>
      </c>
      <c r="AX4" s="1" t="s">
        <v>112</v>
      </c>
      <c r="AY4" s="1" t="s">
        <v>113</v>
      </c>
      <c r="AZ4" s="9" t="s">
        <v>114</v>
      </c>
      <c r="BA4" s="9" t="s">
        <v>115</v>
      </c>
      <c r="BB4" s="1" t="s">
        <v>116</v>
      </c>
      <c r="BC4" s="1" t="s">
        <v>117</v>
      </c>
      <c r="BD4" s="6" t="s">
        <v>118</v>
      </c>
      <c r="BE4" s="6" t="s">
        <v>119</v>
      </c>
      <c r="BF4" s="1" t="s">
        <v>120</v>
      </c>
      <c r="BG4" s="1" t="s">
        <v>121</v>
      </c>
      <c r="BH4" s="1" t="s">
        <v>122</v>
      </c>
      <c r="BI4" s="1" t="s">
        <v>123</v>
      </c>
      <c r="BJ4" s="1" t="s">
        <v>124</v>
      </c>
      <c r="BK4" s="11" t="s">
        <v>125</v>
      </c>
    </row>
    <row r="5" spans="1:63" ht="15">
      <c r="A5" s="18">
        <v>1</v>
      </c>
      <c r="B5" s="12" t="s">
        <v>129</v>
      </c>
      <c r="C5" s="13">
        <f aca="true" t="shared" si="0" ref="C5:C10">D5+AU5</f>
        <v>38.510000000000005</v>
      </c>
      <c r="D5" s="14">
        <f aca="true" t="shared" si="1" ref="D5:D10">MIN(E5+O5+X5+AE5+AT5,$D$3)</f>
        <v>14.2</v>
      </c>
      <c r="E5" s="15">
        <f aca="true" t="shared" si="2" ref="E5:E10">MIN(SUM(F5:N5),$E$3)</f>
        <v>7</v>
      </c>
      <c r="F5" s="15"/>
      <c r="G5" s="15">
        <v>0</v>
      </c>
      <c r="H5" s="15">
        <v>4</v>
      </c>
      <c r="I5" s="15">
        <v>3</v>
      </c>
      <c r="J5" s="15"/>
      <c r="K5" s="15">
        <v>0</v>
      </c>
      <c r="L5" s="15">
        <v>0</v>
      </c>
      <c r="M5" s="15">
        <v>0</v>
      </c>
      <c r="N5" s="15">
        <v>0</v>
      </c>
      <c r="O5" s="16">
        <f aca="true" t="shared" si="3" ref="O5:O10">MIN(SUM(P5:W5),$O$3)</f>
        <v>3.7</v>
      </c>
      <c r="P5" s="15">
        <v>0</v>
      </c>
      <c r="Q5" s="15">
        <v>1</v>
      </c>
      <c r="R5" s="16">
        <v>1</v>
      </c>
      <c r="S5" s="16">
        <v>0.7</v>
      </c>
      <c r="T5" s="15"/>
      <c r="U5" s="16">
        <v>0</v>
      </c>
      <c r="V5" s="15">
        <v>1</v>
      </c>
      <c r="W5" s="16">
        <v>0</v>
      </c>
      <c r="X5" s="16">
        <f aca="true" t="shared" si="4" ref="X5:X10">MIN(SUM(Y5:AD5),$X$3)</f>
        <v>2</v>
      </c>
      <c r="Y5" s="15">
        <v>0</v>
      </c>
      <c r="Z5" s="15">
        <v>2</v>
      </c>
      <c r="AA5" s="15"/>
      <c r="AB5" s="15">
        <v>0</v>
      </c>
      <c r="AC5" s="15">
        <v>0</v>
      </c>
      <c r="AD5" s="16">
        <v>0</v>
      </c>
      <c r="AE5" s="14">
        <f aca="true" t="shared" si="5" ref="AE5:AE10">MIN(AF5+AQ5,$AE$3)</f>
        <v>1.5</v>
      </c>
      <c r="AF5" s="14">
        <f aca="true" t="shared" si="6" ref="AF5:AF10">MIN(SUM(AG5:AP5),$AF$3)</f>
        <v>1.5</v>
      </c>
      <c r="AG5" s="15">
        <v>0</v>
      </c>
      <c r="AH5" s="16">
        <v>1</v>
      </c>
      <c r="AI5" s="17">
        <v>0</v>
      </c>
      <c r="AJ5" s="14"/>
      <c r="AK5" s="17"/>
      <c r="AL5" s="14">
        <v>0.5</v>
      </c>
      <c r="AM5" s="17"/>
      <c r="AN5" s="15"/>
      <c r="AO5" s="14"/>
      <c r="AP5" s="17">
        <v>0</v>
      </c>
      <c r="AQ5" s="17">
        <f aca="true" t="shared" si="7" ref="AQ5:AQ10">MIN(SUM(AR5:AS5),$AQ$3)</f>
        <v>0</v>
      </c>
      <c r="AR5" s="16">
        <v>0</v>
      </c>
      <c r="AS5" s="17"/>
      <c r="AT5" s="16"/>
      <c r="AU5" s="13">
        <f aca="true" t="shared" si="8" ref="AU5:AU10">MIN(AV5+BD5+BE5,$AU$3)</f>
        <v>24.310000000000002</v>
      </c>
      <c r="AV5" s="14">
        <f aca="true" t="shared" si="9" ref="AV5:AV10">MIN(AW5+AZ5+BA5,$AV$3)</f>
        <v>13</v>
      </c>
      <c r="AW5" s="14">
        <f>MIN(SUM(AX5:AY5),$AW$3)</f>
        <v>9</v>
      </c>
      <c r="AX5" s="17">
        <v>9</v>
      </c>
      <c r="AY5" s="14">
        <v>0</v>
      </c>
      <c r="AZ5" s="16">
        <v>5</v>
      </c>
      <c r="BA5" s="15">
        <f aca="true" t="shared" si="10" ref="BA5:BA10">MIN(SUM(BB5:BC5),$BA$3)</f>
        <v>2</v>
      </c>
      <c r="BB5" s="15"/>
      <c r="BC5" s="15">
        <v>2</v>
      </c>
      <c r="BD5" s="16"/>
      <c r="BE5" s="13">
        <f>SUM(BF5:BK5)</f>
        <v>11.31</v>
      </c>
      <c r="BF5" s="16">
        <v>0</v>
      </c>
      <c r="BG5" s="13">
        <v>1.31</v>
      </c>
      <c r="BH5" s="14">
        <v>6</v>
      </c>
      <c r="BI5" s="14">
        <v>4</v>
      </c>
      <c r="BJ5" s="14"/>
      <c r="BK5" s="13">
        <v>0</v>
      </c>
    </row>
    <row r="6" spans="1:63" ht="15">
      <c r="A6" s="18">
        <v>2</v>
      </c>
      <c r="B6" s="12" t="s">
        <v>128</v>
      </c>
      <c r="C6" s="13">
        <f t="shared" si="0"/>
        <v>28.25</v>
      </c>
      <c r="D6" s="14">
        <f t="shared" si="1"/>
        <v>11.25</v>
      </c>
      <c r="E6" s="15">
        <f t="shared" si="2"/>
        <v>4</v>
      </c>
      <c r="F6" s="15">
        <v>0</v>
      </c>
      <c r="G6" s="15">
        <v>0</v>
      </c>
      <c r="H6" s="15">
        <v>4</v>
      </c>
      <c r="I6" s="15">
        <v>0</v>
      </c>
      <c r="J6" s="15"/>
      <c r="K6" s="15">
        <v>0</v>
      </c>
      <c r="L6" s="15">
        <v>0</v>
      </c>
      <c r="M6" s="15">
        <v>0</v>
      </c>
      <c r="N6" s="15">
        <v>0</v>
      </c>
      <c r="O6" s="16">
        <f t="shared" si="3"/>
        <v>4</v>
      </c>
      <c r="P6" s="15">
        <v>0</v>
      </c>
      <c r="Q6" s="15">
        <v>2</v>
      </c>
      <c r="R6" s="16">
        <v>1</v>
      </c>
      <c r="S6" s="16"/>
      <c r="T6" s="15">
        <v>0</v>
      </c>
      <c r="U6" s="16">
        <v>0</v>
      </c>
      <c r="V6" s="15">
        <v>1</v>
      </c>
      <c r="W6" s="16">
        <v>0</v>
      </c>
      <c r="X6" s="16">
        <f t="shared" si="4"/>
        <v>3</v>
      </c>
      <c r="Y6" s="15">
        <v>3</v>
      </c>
      <c r="Z6" s="15">
        <v>0</v>
      </c>
      <c r="AA6" s="15">
        <v>0</v>
      </c>
      <c r="AB6" s="15"/>
      <c r="AC6" s="15">
        <v>0</v>
      </c>
      <c r="AD6" s="16">
        <v>0</v>
      </c>
      <c r="AE6" s="14">
        <f t="shared" si="5"/>
        <v>0.25</v>
      </c>
      <c r="AF6" s="14">
        <f t="shared" si="6"/>
        <v>0.25</v>
      </c>
      <c r="AG6" s="15">
        <v>0</v>
      </c>
      <c r="AH6" s="16"/>
      <c r="AI6" s="17">
        <v>0</v>
      </c>
      <c r="AJ6" s="14">
        <v>0</v>
      </c>
      <c r="AK6" s="17">
        <v>0</v>
      </c>
      <c r="AL6" s="14">
        <v>0.25</v>
      </c>
      <c r="AM6" s="17">
        <v>0</v>
      </c>
      <c r="AN6" s="15">
        <v>0</v>
      </c>
      <c r="AO6" s="14">
        <v>0</v>
      </c>
      <c r="AP6" s="17">
        <v>0</v>
      </c>
      <c r="AQ6" s="17">
        <f t="shared" si="7"/>
        <v>0</v>
      </c>
      <c r="AR6" s="16"/>
      <c r="AS6" s="17"/>
      <c r="AT6" s="16"/>
      <c r="AU6" s="13">
        <f t="shared" si="8"/>
        <v>17</v>
      </c>
      <c r="AV6" s="14">
        <f t="shared" si="9"/>
        <v>13</v>
      </c>
      <c r="AW6" s="14">
        <f>MIN(SUM(AX6:AY6),$AW$3)</f>
        <v>9</v>
      </c>
      <c r="AX6" s="17">
        <v>9</v>
      </c>
      <c r="AY6" s="14">
        <v>0</v>
      </c>
      <c r="AZ6" s="16">
        <v>1.5</v>
      </c>
      <c r="BA6" s="15">
        <f t="shared" si="10"/>
        <v>3</v>
      </c>
      <c r="BB6" s="15">
        <v>0</v>
      </c>
      <c r="BC6" s="15">
        <v>3</v>
      </c>
      <c r="BD6" s="16">
        <v>0</v>
      </c>
      <c r="BE6" s="13">
        <f>SUM(BF6:BK6)</f>
        <v>4</v>
      </c>
      <c r="BF6" s="16">
        <v>0</v>
      </c>
      <c r="BG6" s="13">
        <v>0</v>
      </c>
      <c r="BH6" s="14"/>
      <c r="BI6" s="14">
        <v>4</v>
      </c>
      <c r="BJ6" s="14"/>
      <c r="BK6" s="13">
        <v>0</v>
      </c>
    </row>
    <row r="7" spans="1:63" ht="15">
      <c r="A7" s="18">
        <v>3</v>
      </c>
      <c r="B7" s="12" t="s">
        <v>131</v>
      </c>
      <c r="C7" s="13">
        <f t="shared" si="0"/>
        <v>27.875</v>
      </c>
      <c r="D7" s="14">
        <f t="shared" si="1"/>
        <v>13</v>
      </c>
      <c r="E7" s="15">
        <f t="shared" si="2"/>
        <v>6</v>
      </c>
      <c r="F7" s="15">
        <v>0</v>
      </c>
      <c r="G7" s="15">
        <v>0</v>
      </c>
      <c r="H7" s="15">
        <v>4</v>
      </c>
      <c r="I7" s="15"/>
      <c r="J7" s="15">
        <v>2</v>
      </c>
      <c r="K7" s="15"/>
      <c r="L7" s="15">
        <v>0</v>
      </c>
      <c r="M7" s="15">
        <v>0</v>
      </c>
      <c r="N7" s="15">
        <v>0</v>
      </c>
      <c r="O7" s="16">
        <f t="shared" si="3"/>
        <v>4</v>
      </c>
      <c r="P7" s="15">
        <v>0</v>
      </c>
      <c r="Q7" s="15">
        <v>2</v>
      </c>
      <c r="R7" s="16">
        <v>1</v>
      </c>
      <c r="S7" s="16">
        <v>0.4</v>
      </c>
      <c r="T7" s="15">
        <v>0</v>
      </c>
      <c r="U7" s="16">
        <v>0</v>
      </c>
      <c r="V7" s="15">
        <v>1</v>
      </c>
      <c r="W7" s="16">
        <v>0</v>
      </c>
      <c r="X7" s="16">
        <f t="shared" si="4"/>
        <v>3</v>
      </c>
      <c r="Y7" s="15">
        <v>3</v>
      </c>
      <c r="Z7" s="15"/>
      <c r="AA7" s="15">
        <v>0</v>
      </c>
      <c r="AB7" s="15">
        <v>0</v>
      </c>
      <c r="AC7" s="15">
        <v>0</v>
      </c>
      <c r="AD7" s="16"/>
      <c r="AE7" s="14">
        <f t="shared" si="5"/>
        <v>0</v>
      </c>
      <c r="AF7" s="14">
        <f t="shared" si="6"/>
        <v>0</v>
      </c>
      <c r="AG7" s="15">
        <v>0</v>
      </c>
      <c r="AH7" s="16"/>
      <c r="AI7" s="17">
        <v>0</v>
      </c>
      <c r="AJ7" s="14"/>
      <c r="AK7" s="17">
        <v>0</v>
      </c>
      <c r="AL7" s="14"/>
      <c r="AM7" s="17"/>
      <c r="AN7" s="15">
        <v>0</v>
      </c>
      <c r="AO7" s="14">
        <v>0</v>
      </c>
      <c r="AP7" s="17"/>
      <c r="AQ7" s="17">
        <f t="shared" si="7"/>
        <v>0</v>
      </c>
      <c r="AR7" s="16"/>
      <c r="AS7" s="17"/>
      <c r="AT7" s="16">
        <v>0</v>
      </c>
      <c r="AU7" s="13">
        <f t="shared" si="8"/>
        <v>14.875</v>
      </c>
      <c r="AV7" s="14">
        <f t="shared" si="9"/>
        <v>10</v>
      </c>
      <c r="AW7" s="14">
        <v>9</v>
      </c>
      <c r="AX7" s="17">
        <v>9</v>
      </c>
      <c r="AY7" s="14">
        <v>0</v>
      </c>
      <c r="AZ7" s="16">
        <v>0</v>
      </c>
      <c r="BA7" s="15">
        <f t="shared" si="10"/>
        <v>1</v>
      </c>
      <c r="BB7" s="15"/>
      <c r="BC7" s="15">
        <v>1</v>
      </c>
      <c r="BD7" s="16">
        <v>0</v>
      </c>
      <c r="BE7" s="13">
        <f>SUM(BF7:BK7)</f>
        <v>4.875</v>
      </c>
      <c r="BF7" s="16">
        <v>0</v>
      </c>
      <c r="BG7" s="13">
        <v>0</v>
      </c>
      <c r="BH7" s="14"/>
      <c r="BI7" s="14">
        <v>2.875</v>
      </c>
      <c r="BJ7" s="14"/>
      <c r="BK7" s="13">
        <v>2</v>
      </c>
    </row>
    <row r="8" spans="1:63" ht="15">
      <c r="A8" s="18">
        <v>4</v>
      </c>
      <c r="B8" s="12" t="s">
        <v>130</v>
      </c>
      <c r="C8" s="13">
        <f t="shared" si="0"/>
        <v>26</v>
      </c>
      <c r="D8" s="14">
        <f t="shared" si="1"/>
        <v>10</v>
      </c>
      <c r="E8" s="15">
        <f t="shared" si="2"/>
        <v>4</v>
      </c>
      <c r="F8" s="15">
        <v>0</v>
      </c>
      <c r="G8" s="15">
        <v>0</v>
      </c>
      <c r="H8" s="15">
        <v>4</v>
      </c>
      <c r="I8" s="15">
        <v>0</v>
      </c>
      <c r="J8" s="15"/>
      <c r="K8" s="15">
        <v>0</v>
      </c>
      <c r="L8" s="15">
        <v>0</v>
      </c>
      <c r="M8" s="15">
        <v>0</v>
      </c>
      <c r="N8" s="15">
        <v>0</v>
      </c>
      <c r="O8" s="16">
        <f t="shared" si="3"/>
        <v>3</v>
      </c>
      <c r="P8" s="15">
        <v>0</v>
      </c>
      <c r="Q8" s="15">
        <v>1</v>
      </c>
      <c r="R8" s="16">
        <v>1</v>
      </c>
      <c r="S8" s="16"/>
      <c r="T8" s="15">
        <v>0</v>
      </c>
      <c r="U8" s="16">
        <v>0</v>
      </c>
      <c r="V8" s="15">
        <v>1</v>
      </c>
      <c r="W8" s="16">
        <v>0</v>
      </c>
      <c r="X8" s="16">
        <f t="shared" si="4"/>
        <v>1</v>
      </c>
      <c r="Y8" s="15"/>
      <c r="Z8" s="15">
        <v>0</v>
      </c>
      <c r="AA8" s="15">
        <v>1</v>
      </c>
      <c r="AB8" s="15">
        <v>0</v>
      </c>
      <c r="AC8" s="15">
        <v>0</v>
      </c>
      <c r="AD8" s="16">
        <v>0</v>
      </c>
      <c r="AE8" s="14">
        <f t="shared" si="5"/>
        <v>2</v>
      </c>
      <c r="AF8" s="14">
        <f t="shared" si="6"/>
        <v>1.25</v>
      </c>
      <c r="AG8" s="15">
        <v>0</v>
      </c>
      <c r="AH8" s="16"/>
      <c r="AI8" s="17">
        <v>0</v>
      </c>
      <c r="AJ8" s="14">
        <v>0.375</v>
      </c>
      <c r="AK8" s="17"/>
      <c r="AL8" s="14">
        <v>0.875</v>
      </c>
      <c r="AM8" s="17">
        <v>0</v>
      </c>
      <c r="AN8" s="15">
        <v>0</v>
      </c>
      <c r="AO8" s="14">
        <v>0</v>
      </c>
      <c r="AP8" s="17">
        <v>0</v>
      </c>
      <c r="AQ8" s="17">
        <f t="shared" si="7"/>
        <v>0.75</v>
      </c>
      <c r="AR8" s="16"/>
      <c r="AS8" s="17">
        <v>0.75</v>
      </c>
      <c r="AT8" s="16">
        <v>0</v>
      </c>
      <c r="AU8" s="13">
        <f t="shared" si="8"/>
        <v>16</v>
      </c>
      <c r="AV8" s="14">
        <f t="shared" si="9"/>
        <v>13</v>
      </c>
      <c r="AW8" s="14">
        <f>MIN(SUM(AX8:AY8),$AW$3)</f>
        <v>9</v>
      </c>
      <c r="AX8" s="17">
        <v>9</v>
      </c>
      <c r="AY8" s="14">
        <v>0</v>
      </c>
      <c r="AZ8" s="16">
        <v>0.2</v>
      </c>
      <c r="BA8" s="15">
        <f t="shared" si="10"/>
        <v>4</v>
      </c>
      <c r="BB8" s="15">
        <v>1</v>
      </c>
      <c r="BC8" s="15">
        <v>3</v>
      </c>
      <c r="BD8" s="16">
        <v>0</v>
      </c>
      <c r="BE8" s="13">
        <f>SUM(BF8:BK8)</f>
        <v>3</v>
      </c>
      <c r="BF8" s="16">
        <v>0</v>
      </c>
      <c r="BG8" s="13"/>
      <c r="BH8" s="14"/>
      <c r="BI8" s="14">
        <v>3</v>
      </c>
      <c r="BJ8" s="14"/>
      <c r="BK8" s="13">
        <v>0</v>
      </c>
    </row>
    <row r="9" spans="1:63" ht="15">
      <c r="A9" s="18">
        <v>5</v>
      </c>
      <c r="B9" s="12" t="s">
        <v>127</v>
      </c>
      <c r="C9" s="13">
        <f t="shared" si="0"/>
        <v>14.5</v>
      </c>
      <c r="D9" s="14">
        <f t="shared" si="1"/>
        <v>6.5</v>
      </c>
      <c r="E9" s="15">
        <f t="shared" si="2"/>
        <v>4</v>
      </c>
      <c r="F9" s="15"/>
      <c r="G9" s="15">
        <v>0</v>
      </c>
      <c r="H9" s="15">
        <v>4</v>
      </c>
      <c r="I9" s="15">
        <v>0</v>
      </c>
      <c r="J9" s="15"/>
      <c r="K9" s="15">
        <v>0</v>
      </c>
      <c r="L9" s="15">
        <v>0</v>
      </c>
      <c r="M9" s="15">
        <v>0</v>
      </c>
      <c r="N9" s="15">
        <v>0</v>
      </c>
      <c r="O9" s="16">
        <f t="shared" si="3"/>
        <v>1.5</v>
      </c>
      <c r="P9" s="15">
        <v>0</v>
      </c>
      <c r="Q9" s="15"/>
      <c r="R9" s="16">
        <v>1</v>
      </c>
      <c r="S9" s="16"/>
      <c r="T9" s="15">
        <v>0</v>
      </c>
      <c r="U9" s="16">
        <v>0</v>
      </c>
      <c r="V9" s="15"/>
      <c r="W9" s="16">
        <v>0.5</v>
      </c>
      <c r="X9" s="16">
        <f t="shared" si="4"/>
        <v>1</v>
      </c>
      <c r="Y9" s="15">
        <v>0</v>
      </c>
      <c r="Z9" s="15"/>
      <c r="AA9" s="15">
        <v>1</v>
      </c>
      <c r="AB9" s="15">
        <v>0</v>
      </c>
      <c r="AC9" s="15">
        <v>0</v>
      </c>
      <c r="AD9" s="16">
        <v>0</v>
      </c>
      <c r="AE9" s="14">
        <f t="shared" si="5"/>
        <v>0</v>
      </c>
      <c r="AF9" s="14">
        <f t="shared" si="6"/>
        <v>0</v>
      </c>
      <c r="AG9" s="15">
        <v>0</v>
      </c>
      <c r="AH9" s="16"/>
      <c r="AI9" s="17">
        <v>0</v>
      </c>
      <c r="AJ9" s="14">
        <v>0</v>
      </c>
      <c r="AK9" s="17"/>
      <c r="AL9" s="14"/>
      <c r="AM9" s="17">
        <v>0</v>
      </c>
      <c r="AN9" s="15">
        <v>0</v>
      </c>
      <c r="AO9" s="14">
        <v>0</v>
      </c>
      <c r="AP9" s="17">
        <v>0</v>
      </c>
      <c r="AQ9" s="17">
        <f t="shared" si="7"/>
        <v>0</v>
      </c>
      <c r="AR9" s="16"/>
      <c r="AS9" s="17"/>
      <c r="AT9" s="16">
        <v>0</v>
      </c>
      <c r="AU9" s="13">
        <f t="shared" si="8"/>
        <v>8</v>
      </c>
      <c r="AV9" s="14">
        <f t="shared" si="9"/>
        <v>7.5</v>
      </c>
      <c r="AW9" s="14">
        <f>MIN(SUM(AX9:AY9),$AW$3)</f>
        <v>4.5</v>
      </c>
      <c r="AX9" s="17">
        <v>4.5</v>
      </c>
      <c r="AY9" s="14">
        <v>0</v>
      </c>
      <c r="AZ9" s="16"/>
      <c r="BA9" s="15">
        <f t="shared" si="10"/>
        <v>3</v>
      </c>
      <c r="BB9" s="15"/>
      <c r="BC9" s="15">
        <v>3</v>
      </c>
      <c r="BD9" s="16"/>
      <c r="BE9" s="13">
        <f>SUM(BF9:BK9)</f>
        <v>0.5</v>
      </c>
      <c r="BF9" s="16">
        <v>0</v>
      </c>
      <c r="BG9" s="13"/>
      <c r="BH9" s="14"/>
      <c r="BI9" s="14">
        <v>0.5</v>
      </c>
      <c r="BJ9" s="14"/>
      <c r="BK9" s="13"/>
    </row>
    <row r="10" spans="1:63" ht="15">
      <c r="A10" s="18">
        <v>6</v>
      </c>
      <c r="B10" s="12" t="s">
        <v>126</v>
      </c>
      <c r="C10" s="13">
        <f t="shared" si="0"/>
        <v>14.15</v>
      </c>
      <c r="D10" s="14">
        <f t="shared" si="1"/>
        <v>7.15</v>
      </c>
      <c r="E10" s="15">
        <f t="shared" si="2"/>
        <v>4</v>
      </c>
      <c r="F10" s="15">
        <v>0</v>
      </c>
      <c r="G10" s="15">
        <v>0</v>
      </c>
      <c r="H10" s="15">
        <v>4</v>
      </c>
      <c r="I10" s="15">
        <v>0</v>
      </c>
      <c r="J10" s="15"/>
      <c r="K10" s="15"/>
      <c r="L10" s="15">
        <v>0</v>
      </c>
      <c r="M10" s="15">
        <v>0</v>
      </c>
      <c r="N10" s="15">
        <v>0</v>
      </c>
      <c r="O10" s="16">
        <f t="shared" si="3"/>
        <v>1.9</v>
      </c>
      <c r="P10" s="15">
        <v>0</v>
      </c>
      <c r="Q10" s="15"/>
      <c r="R10" s="16">
        <v>0.9</v>
      </c>
      <c r="S10" s="16"/>
      <c r="T10" s="15">
        <v>0</v>
      </c>
      <c r="U10" s="16"/>
      <c r="V10" s="15">
        <v>1</v>
      </c>
      <c r="W10" s="16">
        <v>0</v>
      </c>
      <c r="X10" s="16">
        <f t="shared" si="4"/>
        <v>0</v>
      </c>
      <c r="Y10" s="15"/>
      <c r="Z10" s="15">
        <v>0</v>
      </c>
      <c r="AA10" s="15"/>
      <c r="AB10" s="15">
        <v>0</v>
      </c>
      <c r="AC10" s="15">
        <v>0</v>
      </c>
      <c r="AD10" s="16">
        <v>0</v>
      </c>
      <c r="AE10" s="14">
        <f t="shared" si="5"/>
        <v>1.25</v>
      </c>
      <c r="AF10" s="14">
        <f t="shared" si="6"/>
        <v>1.25</v>
      </c>
      <c r="AG10" s="15">
        <v>0</v>
      </c>
      <c r="AH10" s="16">
        <v>1</v>
      </c>
      <c r="AI10" s="17">
        <v>0</v>
      </c>
      <c r="AJ10" s="14">
        <v>0</v>
      </c>
      <c r="AK10" s="17"/>
      <c r="AL10" s="14">
        <v>0.25</v>
      </c>
      <c r="AM10" s="17">
        <v>0</v>
      </c>
      <c r="AN10" s="15">
        <v>0</v>
      </c>
      <c r="AO10" s="14">
        <v>0</v>
      </c>
      <c r="AP10" s="17"/>
      <c r="AQ10" s="17">
        <f t="shared" si="7"/>
        <v>0</v>
      </c>
      <c r="AR10" s="16"/>
      <c r="AS10" s="17"/>
      <c r="AT10" s="16">
        <v>0</v>
      </c>
      <c r="AU10" s="13">
        <f t="shared" si="8"/>
        <v>7</v>
      </c>
      <c r="AV10" s="14">
        <f t="shared" si="9"/>
        <v>6</v>
      </c>
      <c r="AW10" s="14">
        <v>6</v>
      </c>
      <c r="AX10" s="17">
        <v>6</v>
      </c>
      <c r="AY10" s="14">
        <v>0</v>
      </c>
      <c r="AZ10" s="16"/>
      <c r="BA10" s="15">
        <f t="shared" si="10"/>
        <v>0</v>
      </c>
      <c r="BB10" s="15"/>
      <c r="BC10" s="15"/>
      <c r="BD10" s="16"/>
      <c r="BE10" s="13">
        <v>1</v>
      </c>
      <c r="BF10" s="16">
        <v>0</v>
      </c>
      <c r="BG10" s="13">
        <v>0</v>
      </c>
      <c r="BH10" s="14"/>
      <c r="BI10" s="14">
        <v>1</v>
      </c>
      <c r="BJ10" s="14"/>
      <c r="BK10" s="13">
        <v>0</v>
      </c>
    </row>
  </sheetData>
  <sheetProtection/>
  <mergeCells count="62">
    <mergeCell ref="C1:C2"/>
    <mergeCell ref="D1:D2"/>
    <mergeCell ref="E1:E2"/>
    <mergeCell ref="A1:A4"/>
    <mergeCell ref="B1:B4"/>
    <mergeCell ref="K1:K2"/>
    <mergeCell ref="L1:L2"/>
    <mergeCell ref="M1:M2"/>
    <mergeCell ref="N1:N2"/>
    <mergeCell ref="O1:O2"/>
    <mergeCell ref="F1:F2"/>
    <mergeCell ref="G1:G2"/>
    <mergeCell ref="H1:H2"/>
    <mergeCell ref="I1:I2"/>
    <mergeCell ref="J1:J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BJ1:BJ2"/>
    <mergeCell ref="BK1:BK2"/>
    <mergeCell ref="BD1:BD2"/>
    <mergeCell ref="BE1:BE2"/>
    <mergeCell ref="BF1:BF2"/>
    <mergeCell ref="BG1:BG2"/>
    <mergeCell ref="BH2:B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2023-02-21T09:22:34Z</dcterms:created>
  <dcterms:modified xsi:type="dcterms:W3CDTF">2023-10-27T05:36:38Z</dcterms:modified>
  <cp:category/>
  <cp:version/>
  <cp:contentType/>
  <cp:contentStatus/>
</cp:coreProperties>
</file>